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sagroindustrial-my.sharepoint.com/personal/jose_peliceo_3tentos_com_br/Documents/Documentos/LISTAS MESTRAS/"/>
    </mc:Choice>
  </mc:AlternateContent>
  <xr:revisionPtr revIDLastSave="8333" documentId="8_{5D20494C-AB9B-4515-BB7A-6AF6740BECE1}" xr6:coauthVersionLast="47" xr6:coauthVersionMax="47" xr10:uidLastSave="{8D1A546E-EEDC-442D-B370-B883357208A5}"/>
  <bookViews>
    <workbookView xWindow="-120" yWindow="-120" windowWidth="20730" windowHeight="11160" tabRatio="908" xr2:uid="{A05D91B0-1317-4930-BFC1-2FF0D3D695E0}"/>
  </bookViews>
  <sheets>
    <sheet name="TAG ARMAZENAGEM" sheetId="12" r:id="rId1"/>
    <sheet name="ESPALHADOR GRÃOS" sheetId="24" r:id="rId2"/>
    <sheet name="CARRINHO VARREDOR" sheetId="25" r:id="rId3"/>
    <sheet name="TRANSP. ARRASTE" sheetId="3" r:id="rId4"/>
    <sheet name="VENTILADOR" sheetId="23" r:id="rId5"/>
    <sheet name="ROSCA TRANSP." sheetId="5" r:id="rId6"/>
    <sheet name="QUEIMADOR" sheetId="21" r:id="rId7"/>
    <sheet name="CLASSIF. ROTAT." sheetId="20" r:id="rId8"/>
    <sheet name="CORREIA TRANSP." sheetId="6" r:id="rId9"/>
    <sheet name="UNID. HIDRÁULICA" sheetId="19" r:id="rId10"/>
    <sheet name="PENEIRA DE LIMPEZA" sheetId="8" r:id="rId11"/>
    <sheet name="ELEVADOR" sheetId="4" r:id="rId12"/>
    <sheet name="CARRI. TRIP." sheetId="7" r:id="rId13"/>
    <sheet name="MESA MECÂNICA" sheetId="10" r:id="rId14"/>
    <sheet name="Filial" sheetId="13" state="hidden" r:id="rId15"/>
    <sheet name="Área" sheetId="14" state="hidden" r:id="rId16"/>
    <sheet name="Subárea" sheetId="15" state="hidden" r:id="rId17"/>
    <sheet name="Linhas" sheetId="16" state="hidden" r:id="rId18"/>
  </sheets>
  <definedNames>
    <definedName name="_xlnm._FilterDatabase" localSheetId="12" hidden="1">'CARRI. TRIP.'!$A$2:$AG$2</definedName>
    <definedName name="_xlnm._FilterDatabase" localSheetId="8">'CORREIA TRANSP.'!$A$2:$DC$9</definedName>
    <definedName name="_xlnm._FilterDatabase" localSheetId="11">ELEVADOR!$A$2:$CE$12</definedName>
    <definedName name="_xlnm._FilterDatabase" localSheetId="17" hidden="1">Linhas!$A$1:$B$1</definedName>
    <definedName name="_xlnm._FilterDatabase" localSheetId="16" hidden="1">Subárea!$A$1:$B$1</definedName>
    <definedName name="_xlnm._FilterDatabase" localSheetId="0" hidden="1">'TAG ARMAZENAGEM'!$A$1:$K$241</definedName>
    <definedName name="_xlnm._FilterDatabase" localSheetId="3">'TRANSP. ARRASTE'!$A$2:$BO$16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8" i="12" l="1"/>
  <c r="F208" i="12"/>
  <c r="D208" i="12"/>
  <c r="B208" i="12"/>
  <c r="H207" i="12"/>
  <c r="F207" i="12"/>
  <c r="D207" i="12"/>
  <c r="B207" i="12"/>
  <c r="H206" i="12"/>
  <c r="F206" i="12"/>
  <c r="D206" i="12"/>
  <c r="B206" i="12"/>
  <c r="H205" i="12"/>
  <c r="F205" i="12"/>
  <c r="D205" i="12"/>
  <c r="B205" i="12"/>
  <c r="H197" i="12"/>
  <c r="F197" i="12"/>
  <c r="D197" i="12"/>
  <c r="B197" i="12"/>
  <c r="H196" i="12"/>
  <c r="F196" i="12"/>
  <c r="D196" i="12"/>
  <c r="B196" i="12"/>
  <c r="H195" i="12"/>
  <c r="F195" i="12"/>
  <c r="D195" i="12"/>
  <c r="B195" i="12"/>
  <c r="H194" i="12"/>
  <c r="F194" i="12"/>
  <c r="D194" i="12"/>
  <c r="B194" i="12"/>
  <c r="C17" i="23"/>
  <c r="C18" i="23"/>
  <c r="C19" i="23"/>
  <c r="C20" i="23"/>
  <c r="C9" i="23"/>
  <c r="C10" i="23"/>
  <c r="C11" i="23"/>
  <c r="C12" i="23"/>
  <c r="C13" i="5"/>
  <c r="C14" i="5"/>
  <c r="H174" i="12"/>
  <c r="F174" i="12"/>
  <c r="D174" i="12"/>
  <c r="B174" i="12"/>
  <c r="H173" i="12"/>
  <c r="F173" i="12"/>
  <c r="D173" i="12"/>
  <c r="B173" i="12"/>
  <c r="H172" i="12"/>
  <c r="F172" i="12"/>
  <c r="D172" i="12"/>
  <c r="B172" i="12"/>
  <c r="F165" i="12"/>
  <c r="D165" i="12"/>
  <c r="B165" i="12"/>
  <c r="F164" i="12"/>
  <c r="D164" i="12"/>
  <c r="B164" i="12"/>
  <c r="F163" i="12"/>
  <c r="D163" i="12"/>
  <c r="B163" i="12"/>
  <c r="H163" i="12"/>
  <c r="H164" i="12"/>
  <c r="H165" i="12"/>
  <c r="C11" i="5"/>
  <c r="C12" i="5"/>
  <c r="H155" i="12"/>
  <c r="F155" i="12"/>
  <c r="D155" i="12"/>
  <c r="B155" i="12"/>
  <c r="H151" i="12"/>
  <c r="F151" i="12"/>
  <c r="D151" i="12"/>
  <c r="B151" i="12"/>
  <c r="C4" i="10"/>
  <c r="C3" i="10"/>
  <c r="C4" i="7"/>
  <c r="C3" i="7"/>
  <c r="C4" i="4"/>
  <c r="C5" i="4"/>
  <c r="C6" i="4"/>
  <c r="C7" i="4"/>
  <c r="C8" i="4"/>
  <c r="C9" i="4"/>
  <c r="C10" i="4"/>
  <c r="C11" i="4"/>
  <c r="C12" i="4"/>
  <c r="C3" i="4"/>
  <c r="C4" i="8"/>
  <c r="C5" i="8"/>
  <c r="C6" i="8"/>
  <c r="C3" i="8"/>
  <c r="C4" i="19"/>
  <c r="C5" i="19"/>
  <c r="C6" i="19"/>
  <c r="C7" i="19"/>
  <c r="C8" i="19"/>
  <c r="C9" i="19"/>
  <c r="C10" i="19"/>
  <c r="C11" i="19"/>
  <c r="C12" i="19"/>
  <c r="C3" i="19"/>
  <c r="C4" i="6"/>
  <c r="C5" i="6"/>
  <c r="C6" i="6"/>
  <c r="C7" i="6"/>
  <c r="C8" i="6"/>
  <c r="C9" i="6"/>
  <c r="C10" i="6"/>
  <c r="C11" i="6"/>
  <c r="C3" i="6"/>
  <c r="C4" i="20"/>
  <c r="C3" i="20"/>
  <c r="C4" i="21"/>
  <c r="C3" i="21"/>
  <c r="C4" i="5"/>
  <c r="C5" i="5"/>
  <c r="C6" i="5"/>
  <c r="C7" i="5"/>
  <c r="C8" i="5"/>
  <c r="C9" i="5"/>
  <c r="C10" i="5"/>
  <c r="C3" i="5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3" i="3"/>
  <c r="C4" i="23"/>
  <c r="C5" i="23"/>
  <c r="C6" i="23"/>
  <c r="C7" i="23"/>
  <c r="C8" i="23"/>
  <c r="C13" i="23"/>
  <c r="C14" i="23"/>
  <c r="C15" i="23"/>
  <c r="C16" i="23"/>
  <c r="C21" i="23"/>
  <c r="C22" i="23"/>
  <c r="C23" i="23"/>
  <c r="C24" i="23"/>
  <c r="C25" i="23"/>
  <c r="C26" i="23"/>
  <c r="C27" i="23"/>
  <c r="C28" i="23"/>
  <c r="C3" i="23"/>
  <c r="J205" i="12" l="1"/>
  <c r="J206" i="12"/>
  <c r="J207" i="12"/>
  <c r="J208" i="12"/>
  <c r="J194" i="12"/>
  <c r="J195" i="12"/>
  <c r="J196" i="12"/>
  <c r="J197" i="12"/>
  <c r="J172" i="12"/>
  <c r="J174" i="12"/>
  <c r="J173" i="12"/>
  <c r="J163" i="12"/>
  <c r="J164" i="12"/>
  <c r="J165" i="12"/>
  <c r="J151" i="12"/>
  <c r="J155" i="12"/>
  <c r="H171" i="12"/>
  <c r="F171" i="12"/>
  <c r="D171" i="12"/>
  <c r="B171" i="12"/>
  <c r="H162" i="12"/>
  <c r="F162" i="12"/>
  <c r="D162" i="12"/>
  <c r="B162" i="12"/>
  <c r="H156" i="12"/>
  <c r="F156" i="12"/>
  <c r="D156" i="12"/>
  <c r="B156" i="12"/>
  <c r="H153" i="12"/>
  <c r="F153" i="12"/>
  <c r="D153" i="12"/>
  <c r="B153" i="12"/>
  <c r="H152" i="12"/>
  <c r="F152" i="12"/>
  <c r="D152" i="12"/>
  <c r="B152" i="12"/>
  <c r="H149" i="12"/>
  <c r="F149" i="12"/>
  <c r="D149" i="12"/>
  <c r="B149" i="12"/>
  <c r="H213" i="12"/>
  <c r="F213" i="12"/>
  <c r="D213" i="12"/>
  <c r="B213" i="12"/>
  <c r="H183" i="12"/>
  <c r="F183" i="12"/>
  <c r="D183" i="12"/>
  <c r="B183" i="12"/>
  <c r="H217" i="12"/>
  <c r="F217" i="12"/>
  <c r="D217" i="12"/>
  <c r="B217" i="12"/>
  <c r="H184" i="12"/>
  <c r="F184" i="12"/>
  <c r="D184" i="12"/>
  <c r="B184" i="12"/>
  <c r="H148" i="12"/>
  <c r="H147" i="12"/>
  <c r="B147" i="12"/>
  <c r="D147" i="12"/>
  <c r="F147" i="12"/>
  <c r="B148" i="12"/>
  <c r="D148" i="12"/>
  <c r="F148" i="12"/>
  <c r="H143" i="12"/>
  <c r="H144" i="12"/>
  <c r="B143" i="12"/>
  <c r="D143" i="12"/>
  <c r="F143" i="12"/>
  <c r="B144" i="12"/>
  <c r="D144" i="12"/>
  <c r="F144" i="12"/>
  <c r="D218" i="12"/>
  <c r="F218" i="12"/>
  <c r="D219" i="12"/>
  <c r="F219" i="12"/>
  <c r="D220" i="12"/>
  <c r="F220" i="12"/>
  <c r="B220" i="12"/>
  <c r="B218" i="12"/>
  <c r="B219" i="12"/>
  <c r="H212" i="12"/>
  <c r="H214" i="12"/>
  <c r="H215" i="12"/>
  <c r="H216" i="12"/>
  <c r="H218" i="12"/>
  <c r="H219" i="12"/>
  <c r="H220" i="12"/>
  <c r="F212" i="12"/>
  <c r="F214" i="12"/>
  <c r="F215" i="12"/>
  <c r="F216" i="12"/>
  <c r="D212" i="12"/>
  <c r="D214" i="12"/>
  <c r="D215" i="12"/>
  <c r="D216" i="12"/>
  <c r="B212" i="12"/>
  <c r="B214" i="12"/>
  <c r="B215" i="12"/>
  <c r="B216" i="12"/>
  <c r="H185" i="12"/>
  <c r="H186" i="12"/>
  <c r="H187" i="12"/>
  <c r="F185" i="12"/>
  <c r="F186" i="12"/>
  <c r="F187" i="12"/>
  <c r="B185" i="12"/>
  <c r="D185" i="12"/>
  <c r="B186" i="12"/>
  <c r="D186" i="12"/>
  <c r="B187" i="12"/>
  <c r="D187" i="12"/>
  <c r="H180" i="12"/>
  <c r="H181" i="12"/>
  <c r="D180" i="12"/>
  <c r="F180" i="12"/>
  <c r="D181" i="12"/>
  <c r="F181" i="12"/>
  <c r="B180" i="12"/>
  <c r="B181" i="12"/>
  <c r="H182" i="12"/>
  <c r="H179" i="12"/>
  <c r="F182" i="12"/>
  <c r="F179" i="12"/>
  <c r="D182" i="12"/>
  <c r="D179" i="12"/>
  <c r="B182" i="12"/>
  <c r="B179" i="12"/>
  <c r="B145" i="12"/>
  <c r="D145" i="12"/>
  <c r="F145" i="12"/>
  <c r="H145" i="12"/>
  <c r="B146" i="12"/>
  <c r="D146" i="12"/>
  <c r="F146" i="12"/>
  <c r="H146" i="12"/>
  <c r="B150" i="12"/>
  <c r="D150" i="12"/>
  <c r="F150" i="12"/>
  <c r="H150" i="12"/>
  <c r="B154" i="12"/>
  <c r="D154" i="12"/>
  <c r="F154" i="12"/>
  <c r="H154" i="12"/>
  <c r="B221" i="12"/>
  <c r="D221" i="12"/>
  <c r="F221" i="12"/>
  <c r="H221" i="12"/>
  <c r="B222" i="12"/>
  <c r="D222" i="12"/>
  <c r="F222" i="12"/>
  <c r="H222" i="12"/>
  <c r="B223" i="12"/>
  <c r="D223" i="12"/>
  <c r="F223" i="12"/>
  <c r="H223" i="12"/>
  <c r="B224" i="12"/>
  <c r="D224" i="12"/>
  <c r="F224" i="12"/>
  <c r="H224" i="12"/>
  <c r="B157" i="12"/>
  <c r="D157" i="12"/>
  <c r="F157" i="12"/>
  <c r="H157" i="12"/>
  <c r="B158" i="12"/>
  <c r="D158" i="12"/>
  <c r="F158" i="12"/>
  <c r="H158" i="12"/>
  <c r="B159" i="12"/>
  <c r="D159" i="12"/>
  <c r="F159" i="12"/>
  <c r="H159" i="12"/>
  <c r="B160" i="12"/>
  <c r="D160" i="12"/>
  <c r="F160" i="12"/>
  <c r="H160" i="12"/>
  <c r="B161" i="12"/>
  <c r="D161" i="12"/>
  <c r="F161" i="12"/>
  <c r="H161" i="12"/>
  <c r="B166" i="12"/>
  <c r="D166" i="12"/>
  <c r="F166" i="12"/>
  <c r="H166" i="12"/>
  <c r="B167" i="12"/>
  <c r="D167" i="12"/>
  <c r="F167" i="12"/>
  <c r="H167" i="12"/>
  <c r="B168" i="12"/>
  <c r="D168" i="12"/>
  <c r="F168" i="12"/>
  <c r="H168" i="12"/>
  <c r="B169" i="12"/>
  <c r="D169" i="12"/>
  <c r="F169" i="12"/>
  <c r="H169" i="12"/>
  <c r="B170" i="12"/>
  <c r="D170" i="12"/>
  <c r="F170" i="12"/>
  <c r="H170" i="12"/>
  <c r="B188" i="12"/>
  <c r="D188" i="12"/>
  <c r="F188" i="12"/>
  <c r="H188" i="12"/>
  <c r="B189" i="12"/>
  <c r="D189" i="12"/>
  <c r="F189" i="12"/>
  <c r="H189" i="12"/>
  <c r="B190" i="12"/>
  <c r="D190" i="12"/>
  <c r="F190" i="12"/>
  <c r="H190" i="12"/>
  <c r="B191" i="12"/>
  <c r="D191" i="12"/>
  <c r="F191" i="12"/>
  <c r="H191" i="12"/>
  <c r="B192" i="12"/>
  <c r="D192" i="12"/>
  <c r="F192" i="12"/>
  <c r="H192" i="12"/>
  <c r="B193" i="12"/>
  <c r="D193" i="12"/>
  <c r="F193" i="12"/>
  <c r="H193" i="12"/>
  <c r="B198" i="12"/>
  <c r="D198" i="12"/>
  <c r="F198" i="12"/>
  <c r="H198" i="12"/>
  <c r="B199" i="12"/>
  <c r="D199" i="12"/>
  <c r="F199" i="12"/>
  <c r="H199" i="12"/>
  <c r="B200" i="12"/>
  <c r="D200" i="12"/>
  <c r="F200" i="12"/>
  <c r="H200" i="12"/>
  <c r="B201" i="12"/>
  <c r="D201" i="12"/>
  <c r="F201" i="12"/>
  <c r="H201" i="12"/>
  <c r="B202" i="12"/>
  <c r="D202" i="12"/>
  <c r="F202" i="12"/>
  <c r="H202" i="12"/>
  <c r="B203" i="12"/>
  <c r="D203" i="12"/>
  <c r="F203" i="12"/>
  <c r="H203" i="12"/>
  <c r="B204" i="12"/>
  <c r="D204" i="12"/>
  <c r="F204" i="12"/>
  <c r="H204" i="12"/>
  <c r="B209" i="12"/>
  <c r="D209" i="12"/>
  <c r="F209" i="12"/>
  <c r="H209" i="12"/>
  <c r="B225" i="12"/>
  <c r="D225" i="12"/>
  <c r="F225" i="12"/>
  <c r="H225" i="12"/>
  <c r="B226" i="12"/>
  <c r="D226" i="12"/>
  <c r="F226" i="12"/>
  <c r="H226" i="12"/>
  <c r="B227" i="12"/>
  <c r="D227" i="12"/>
  <c r="F227" i="12"/>
  <c r="H227" i="12"/>
  <c r="B228" i="12"/>
  <c r="D228" i="12"/>
  <c r="F228" i="12"/>
  <c r="H228" i="12"/>
  <c r="B229" i="12"/>
  <c r="D229" i="12"/>
  <c r="F229" i="12"/>
  <c r="H229" i="12"/>
  <c r="B230" i="12"/>
  <c r="D230" i="12"/>
  <c r="F230" i="12"/>
  <c r="H230" i="12"/>
  <c r="B231" i="12"/>
  <c r="D231" i="12"/>
  <c r="F231" i="12"/>
  <c r="H231" i="12"/>
  <c r="B232" i="12"/>
  <c r="D232" i="12"/>
  <c r="F232" i="12"/>
  <c r="H232" i="12"/>
  <c r="B233" i="12"/>
  <c r="D233" i="12"/>
  <c r="F233" i="12"/>
  <c r="H233" i="12"/>
  <c r="B234" i="12"/>
  <c r="D234" i="12"/>
  <c r="F234" i="12"/>
  <c r="H234" i="12"/>
  <c r="B235" i="12"/>
  <c r="D235" i="12"/>
  <c r="F235" i="12"/>
  <c r="H235" i="12"/>
  <c r="B237" i="12"/>
  <c r="D237" i="12"/>
  <c r="F237" i="12"/>
  <c r="H237" i="12"/>
  <c r="B238" i="12"/>
  <c r="D238" i="12"/>
  <c r="F238" i="12"/>
  <c r="H238" i="12"/>
  <c r="B239" i="12"/>
  <c r="D239" i="12"/>
  <c r="F239" i="12"/>
  <c r="H239" i="12"/>
  <c r="B240" i="12"/>
  <c r="D240" i="12"/>
  <c r="F240" i="12"/>
  <c r="H240" i="12"/>
  <c r="B241" i="12"/>
  <c r="D241" i="12"/>
  <c r="F241" i="12"/>
  <c r="H241" i="12"/>
  <c r="B175" i="12"/>
  <c r="D175" i="12"/>
  <c r="F175" i="12"/>
  <c r="H175" i="12"/>
  <c r="B176" i="12"/>
  <c r="D176" i="12"/>
  <c r="F176" i="12"/>
  <c r="H176" i="12"/>
  <c r="B177" i="12"/>
  <c r="D177" i="12"/>
  <c r="F177" i="12"/>
  <c r="H177" i="12"/>
  <c r="B178" i="12"/>
  <c r="D178" i="12"/>
  <c r="F178" i="12"/>
  <c r="H178" i="12"/>
  <c r="B210" i="12"/>
  <c r="D210" i="12"/>
  <c r="F210" i="12"/>
  <c r="H210" i="12"/>
  <c r="B211" i="12"/>
  <c r="D211" i="12"/>
  <c r="F211" i="12"/>
  <c r="H211" i="12"/>
  <c r="B236" i="12"/>
  <c r="D236" i="12"/>
  <c r="F236" i="12"/>
  <c r="H236" i="12"/>
  <c r="B2" i="12"/>
  <c r="D2" i="12"/>
  <c r="F2" i="12"/>
  <c r="H2" i="12"/>
  <c r="B3" i="12"/>
  <c r="D3" i="12"/>
  <c r="F3" i="12"/>
  <c r="H3" i="12"/>
  <c r="B4" i="12"/>
  <c r="D4" i="12"/>
  <c r="F4" i="12"/>
  <c r="H4" i="12"/>
  <c r="B5" i="12"/>
  <c r="D5" i="12"/>
  <c r="F5" i="12"/>
  <c r="H5" i="12"/>
  <c r="B6" i="12"/>
  <c r="D6" i="12"/>
  <c r="F6" i="12"/>
  <c r="H6" i="12"/>
  <c r="B7" i="12"/>
  <c r="D7" i="12"/>
  <c r="F7" i="12"/>
  <c r="H7" i="12"/>
  <c r="B8" i="12"/>
  <c r="D8" i="12"/>
  <c r="F8" i="12"/>
  <c r="H8" i="12"/>
  <c r="B9" i="12"/>
  <c r="D9" i="12"/>
  <c r="F9" i="12"/>
  <c r="H9" i="12"/>
  <c r="B10" i="12"/>
  <c r="D10" i="12"/>
  <c r="F10" i="12"/>
  <c r="H10" i="12"/>
  <c r="B11" i="12"/>
  <c r="D11" i="12"/>
  <c r="F11" i="12"/>
  <c r="H11" i="12"/>
  <c r="B12" i="12"/>
  <c r="D12" i="12"/>
  <c r="F12" i="12"/>
  <c r="H12" i="12"/>
  <c r="B13" i="12"/>
  <c r="D13" i="12"/>
  <c r="F13" i="12"/>
  <c r="H13" i="12"/>
  <c r="B14" i="12"/>
  <c r="D14" i="12"/>
  <c r="F14" i="12"/>
  <c r="H14" i="12"/>
  <c r="B15" i="12"/>
  <c r="D15" i="12"/>
  <c r="F15" i="12"/>
  <c r="H15" i="12"/>
  <c r="B16" i="12"/>
  <c r="D16" i="12"/>
  <c r="F16" i="12"/>
  <c r="H16" i="12"/>
  <c r="B17" i="12"/>
  <c r="D17" i="12"/>
  <c r="F17" i="12"/>
  <c r="H17" i="12"/>
  <c r="B18" i="12"/>
  <c r="D18" i="12"/>
  <c r="F18" i="12"/>
  <c r="H18" i="12"/>
  <c r="B19" i="12"/>
  <c r="D19" i="12"/>
  <c r="F19" i="12"/>
  <c r="H19" i="12"/>
  <c r="B20" i="12"/>
  <c r="D20" i="12"/>
  <c r="F20" i="12"/>
  <c r="H20" i="12"/>
  <c r="B21" i="12"/>
  <c r="D21" i="12"/>
  <c r="F21" i="12"/>
  <c r="H21" i="12"/>
  <c r="B22" i="12"/>
  <c r="D22" i="12"/>
  <c r="F22" i="12"/>
  <c r="H22" i="12"/>
  <c r="B23" i="12"/>
  <c r="D23" i="12"/>
  <c r="F23" i="12"/>
  <c r="H23" i="12"/>
  <c r="B24" i="12"/>
  <c r="D24" i="12"/>
  <c r="F24" i="12"/>
  <c r="H24" i="12"/>
  <c r="B25" i="12"/>
  <c r="D25" i="12"/>
  <c r="F25" i="12"/>
  <c r="H25" i="12"/>
  <c r="B26" i="12"/>
  <c r="D26" i="12"/>
  <c r="F26" i="12"/>
  <c r="H26" i="12"/>
  <c r="B27" i="12"/>
  <c r="D27" i="12"/>
  <c r="F27" i="12"/>
  <c r="H27" i="12"/>
  <c r="B28" i="12"/>
  <c r="D28" i="12"/>
  <c r="F28" i="12"/>
  <c r="H28" i="12"/>
  <c r="B29" i="12"/>
  <c r="D29" i="12"/>
  <c r="F29" i="12"/>
  <c r="H29" i="12"/>
  <c r="B30" i="12"/>
  <c r="D30" i="12"/>
  <c r="F30" i="12"/>
  <c r="H30" i="12"/>
  <c r="B31" i="12"/>
  <c r="D31" i="12"/>
  <c r="F31" i="12"/>
  <c r="H31" i="12"/>
  <c r="B32" i="12"/>
  <c r="D32" i="12"/>
  <c r="F32" i="12"/>
  <c r="H32" i="12"/>
  <c r="B33" i="12"/>
  <c r="D33" i="12"/>
  <c r="F33" i="12"/>
  <c r="H33" i="12"/>
  <c r="B34" i="12"/>
  <c r="D34" i="12"/>
  <c r="F34" i="12"/>
  <c r="H34" i="12"/>
  <c r="B35" i="12"/>
  <c r="D35" i="12"/>
  <c r="F35" i="12"/>
  <c r="H35" i="12"/>
  <c r="B36" i="12"/>
  <c r="D36" i="12"/>
  <c r="F36" i="12"/>
  <c r="H36" i="12"/>
  <c r="B37" i="12"/>
  <c r="D37" i="12"/>
  <c r="F37" i="12"/>
  <c r="H37" i="12"/>
  <c r="B38" i="12"/>
  <c r="D38" i="12"/>
  <c r="F38" i="12"/>
  <c r="H38" i="12"/>
  <c r="B39" i="12"/>
  <c r="D39" i="12"/>
  <c r="F39" i="12"/>
  <c r="H39" i="12"/>
  <c r="B40" i="12"/>
  <c r="D40" i="12"/>
  <c r="F40" i="12"/>
  <c r="H40" i="12"/>
  <c r="B41" i="12"/>
  <c r="D41" i="12"/>
  <c r="F41" i="12"/>
  <c r="H41" i="12"/>
  <c r="B42" i="12"/>
  <c r="D42" i="12"/>
  <c r="F42" i="12"/>
  <c r="H42" i="12"/>
  <c r="B43" i="12"/>
  <c r="D43" i="12"/>
  <c r="F43" i="12"/>
  <c r="H43" i="12"/>
  <c r="B44" i="12"/>
  <c r="D44" i="12"/>
  <c r="F44" i="12"/>
  <c r="H44" i="12"/>
  <c r="B45" i="12"/>
  <c r="D45" i="12"/>
  <c r="F45" i="12"/>
  <c r="H45" i="12"/>
  <c r="B46" i="12"/>
  <c r="D46" i="12"/>
  <c r="F46" i="12"/>
  <c r="H46" i="12"/>
  <c r="B47" i="12"/>
  <c r="D47" i="12"/>
  <c r="F47" i="12"/>
  <c r="H47" i="12"/>
  <c r="B48" i="12"/>
  <c r="D48" i="12"/>
  <c r="F48" i="12"/>
  <c r="H48" i="12"/>
  <c r="B49" i="12"/>
  <c r="D49" i="12"/>
  <c r="F49" i="12"/>
  <c r="H49" i="12"/>
  <c r="B50" i="12"/>
  <c r="D50" i="12"/>
  <c r="F50" i="12"/>
  <c r="H50" i="12"/>
  <c r="B51" i="12"/>
  <c r="D51" i="12"/>
  <c r="F51" i="12"/>
  <c r="H51" i="12"/>
  <c r="B52" i="12"/>
  <c r="D52" i="12"/>
  <c r="F52" i="12"/>
  <c r="H52" i="12"/>
  <c r="B53" i="12"/>
  <c r="D53" i="12"/>
  <c r="F53" i="12"/>
  <c r="H53" i="12"/>
  <c r="B54" i="12"/>
  <c r="D54" i="12"/>
  <c r="F54" i="12"/>
  <c r="H54" i="12"/>
  <c r="B55" i="12"/>
  <c r="D55" i="12"/>
  <c r="F55" i="12"/>
  <c r="H55" i="12"/>
  <c r="B56" i="12"/>
  <c r="D56" i="12"/>
  <c r="F56" i="12"/>
  <c r="H56" i="12"/>
  <c r="B57" i="12"/>
  <c r="D57" i="12"/>
  <c r="F57" i="12"/>
  <c r="H57" i="12"/>
  <c r="B58" i="12"/>
  <c r="D58" i="12"/>
  <c r="F58" i="12"/>
  <c r="H58" i="12"/>
  <c r="B59" i="12"/>
  <c r="D59" i="12"/>
  <c r="F59" i="12"/>
  <c r="H59" i="12"/>
  <c r="B60" i="12"/>
  <c r="D60" i="12"/>
  <c r="F60" i="12"/>
  <c r="H60" i="12"/>
  <c r="B61" i="12"/>
  <c r="D61" i="12"/>
  <c r="F61" i="12"/>
  <c r="H61" i="12"/>
  <c r="B62" i="12"/>
  <c r="D62" i="12"/>
  <c r="F62" i="12"/>
  <c r="H62" i="12"/>
  <c r="B63" i="12"/>
  <c r="D63" i="12"/>
  <c r="F63" i="12"/>
  <c r="H63" i="12"/>
  <c r="B64" i="12"/>
  <c r="D64" i="12"/>
  <c r="F64" i="12"/>
  <c r="H64" i="12"/>
  <c r="B65" i="12"/>
  <c r="D65" i="12"/>
  <c r="F65" i="12"/>
  <c r="H65" i="12"/>
  <c r="B66" i="12"/>
  <c r="D66" i="12"/>
  <c r="F66" i="12"/>
  <c r="H66" i="12"/>
  <c r="B67" i="12"/>
  <c r="D67" i="12"/>
  <c r="F67" i="12"/>
  <c r="H67" i="12"/>
  <c r="B68" i="12"/>
  <c r="D68" i="12"/>
  <c r="F68" i="12"/>
  <c r="H68" i="12"/>
  <c r="B69" i="12"/>
  <c r="D69" i="12"/>
  <c r="F69" i="12"/>
  <c r="H69" i="12"/>
  <c r="B70" i="12"/>
  <c r="D70" i="12"/>
  <c r="F70" i="12"/>
  <c r="H70" i="12"/>
  <c r="B71" i="12"/>
  <c r="D71" i="12"/>
  <c r="F71" i="12"/>
  <c r="H71" i="12"/>
  <c r="B72" i="12"/>
  <c r="D72" i="12"/>
  <c r="F72" i="12"/>
  <c r="H72" i="12"/>
  <c r="B73" i="12"/>
  <c r="D73" i="12"/>
  <c r="F73" i="12"/>
  <c r="H73" i="12"/>
  <c r="B74" i="12"/>
  <c r="D74" i="12"/>
  <c r="F74" i="12"/>
  <c r="H74" i="12"/>
  <c r="B75" i="12"/>
  <c r="D75" i="12"/>
  <c r="F75" i="12"/>
  <c r="H75" i="12"/>
  <c r="B76" i="12"/>
  <c r="D76" i="12"/>
  <c r="F76" i="12"/>
  <c r="H76" i="12"/>
  <c r="B77" i="12"/>
  <c r="D77" i="12"/>
  <c r="F77" i="12"/>
  <c r="H77" i="12"/>
  <c r="B78" i="12"/>
  <c r="D78" i="12"/>
  <c r="F78" i="12"/>
  <c r="H78" i="12"/>
  <c r="B79" i="12"/>
  <c r="D79" i="12"/>
  <c r="F79" i="12"/>
  <c r="H79" i="12"/>
  <c r="B80" i="12"/>
  <c r="D80" i="12"/>
  <c r="F80" i="12"/>
  <c r="H80" i="12"/>
  <c r="B81" i="12"/>
  <c r="D81" i="12"/>
  <c r="F81" i="12"/>
  <c r="H81" i="12"/>
  <c r="B82" i="12"/>
  <c r="D82" i="12"/>
  <c r="F82" i="12"/>
  <c r="H82" i="12"/>
  <c r="B83" i="12"/>
  <c r="D83" i="12"/>
  <c r="F83" i="12"/>
  <c r="H83" i="12"/>
  <c r="B84" i="12"/>
  <c r="D84" i="12"/>
  <c r="F84" i="12"/>
  <c r="H84" i="12"/>
  <c r="B85" i="12"/>
  <c r="D85" i="12"/>
  <c r="F85" i="12"/>
  <c r="H85" i="12"/>
  <c r="B86" i="12"/>
  <c r="D86" i="12"/>
  <c r="F86" i="12"/>
  <c r="H86" i="12"/>
  <c r="B87" i="12"/>
  <c r="D87" i="12"/>
  <c r="F87" i="12"/>
  <c r="H87" i="12"/>
  <c r="B88" i="12"/>
  <c r="D88" i="12"/>
  <c r="F88" i="12"/>
  <c r="H88" i="12"/>
  <c r="B89" i="12"/>
  <c r="D89" i="12"/>
  <c r="F89" i="12"/>
  <c r="H89" i="12"/>
  <c r="B90" i="12"/>
  <c r="D90" i="12"/>
  <c r="F90" i="12"/>
  <c r="H90" i="12"/>
  <c r="B91" i="12"/>
  <c r="D91" i="12"/>
  <c r="F91" i="12"/>
  <c r="H91" i="12"/>
  <c r="B92" i="12"/>
  <c r="D92" i="12"/>
  <c r="F92" i="12"/>
  <c r="H92" i="12"/>
  <c r="B93" i="12"/>
  <c r="D93" i="12"/>
  <c r="F93" i="12"/>
  <c r="H93" i="12"/>
  <c r="B94" i="12"/>
  <c r="D94" i="12"/>
  <c r="F94" i="12"/>
  <c r="H94" i="12"/>
  <c r="B95" i="12"/>
  <c r="D95" i="12"/>
  <c r="F95" i="12"/>
  <c r="H95" i="12"/>
  <c r="B96" i="12"/>
  <c r="D96" i="12"/>
  <c r="F96" i="12"/>
  <c r="H96" i="12"/>
  <c r="B97" i="12"/>
  <c r="D97" i="12"/>
  <c r="F97" i="12"/>
  <c r="H97" i="12"/>
  <c r="B98" i="12"/>
  <c r="D98" i="12"/>
  <c r="F98" i="12"/>
  <c r="H98" i="12"/>
  <c r="B99" i="12"/>
  <c r="D99" i="12"/>
  <c r="F99" i="12"/>
  <c r="H99" i="12"/>
  <c r="B100" i="12"/>
  <c r="D100" i="12"/>
  <c r="F100" i="12"/>
  <c r="H100" i="12"/>
  <c r="B101" i="12"/>
  <c r="D101" i="12"/>
  <c r="F101" i="12"/>
  <c r="H101" i="12"/>
  <c r="B102" i="12"/>
  <c r="D102" i="12"/>
  <c r="F102" i="12"/>
  <c r="H102" i="12"/>
  <c r="B103" i="12"/>
  <c r="D103" i="12"/>
  <c r="F103" i="12"/>
  <c r="H103" i="12"/>
  <c r="B104" i="12"/>
  <c r="D104" i="12"/>
  <c r="F104" i="12"/>
  <c r="H104" i="12"/>
  <c r="B105" i="12"/>
  <c r="D105" i="12"/>
  <c r="F105" i="12"/>
  <c r="H105" i="12"/>
  <c r="B106" i="12"/>
  <c r="D106" i="12"/>
  <c r="F106" i="12"/>
  <c r="H106" i="12"/>
  <c r="B107" i="12"/>
  <c r="D107" i="12"/>
  <c r="F107" i="12"/>
  <c r="H107" i="12"/>
  <c r="B108" i="12"/>
  <c r="D108" i="12"/>
  <c r="F108" i="12"/>
  <c r="H108" i="12"/>
  <c r="B109" i="12"/>
  <c r="D109" i="12"/>
  <c r="F109" i="12"/>
  <c r="H109" i="12"/>
  <c r="B110" i="12"/>
  <c r="D110" i="12"/>
  <c r="F110" i="12"/>
  <c r="H110" i="12"/>
  <c r="B111" i="12"/>
  <c r="D111" i="12"/>
  <c r="F111" i="12"/>
  <c r="H111" i="12"/>
  <c r="B112" i="12"/>
  <c r="D112" i="12"/>
  <c r="F112" i="12"/>
  <c r="H112" i="12"/>
  <c r="B113" i="12"/>
  <c r="D113" i="12"/>
  <c r="F113" i="12"/>
  <c r="H113" i="12"/>
  <c r="B114" i="12"/>
  <c r="D114" i="12"/>
  <c r="F114" i="12"/>
  <c r="H114" i="12"/>
  <c r="B115" i="12"/>
  <c r="D115" i="12"/>
  <c r="F115" i="12"/>
  <c r="H115" i="12"/>
  <c r="B116" i="12"/>
  <c r="D116" i="12"/>
  <c r="F116" i="12"/>
  <c r="H116" i="12"/>
  <c r="B117" i="12"/>
  <c r="D117" i="12"/>
  <c r="F117" i="12"/>
  <c r="H117" i="12"/>
  <c r="B118" i="12"/>
  <c r="D118" i="12"/>
  <c r="F118" i="12"/>
  <c r="H118" i="12"/>
  <c r="B119" i="12"/>
  <c r="D119" i="12"/>
  <c r="F119" i="12"/>
  <c r="H119" i="12"/>
  <c r="B120" i="12"/>
  <c r="D120" i="12"/>
  <c r="F120" i="12"/>
  <c r="H120" i="12"/>
  <c r="B121" i="12"/>
  <c r="D121" i="12"/>
  <c r="F121" i="12"/>
  <c r="H121" i="12"/>
  <c r="B122" i="12"/>
  <c r="D122" i="12"/>
  <c r="F122" i="12"/>
  <c r="H122" i="12"/>
  <c r="B123" i="12"/>
  <c r="D123" i="12"/>
  <c r="F123" i="12"/>
  <c r="H123" i="12"/>
  <c r="B124" i="12"/>
  <c r="D124" i="12"/>
  <c r="F124" i="12"/>
  <c r="H124" i="12"/>
  <c r="B125" i="12"/>
  <c r="D125" i="12"/>
  <c r="F125" i="12"/>
  <c r="H125" i="12"/>
  <c r="B126" i="12"/>
  <c r="D126" i="12"/>
  <c r="F126" i="12"/>
  <c r="H126" i="12"/>
  <c r="B127" i="12"/>
  <c r="D127" i="12"/>
  <c r="F127" i="12"/>
  <c r="H127" i="12"/>
  <c r="B128" i="12"/>
  <c r="D128" i="12"/>
  <c r="F128" i="12"/>
  <c r="H128" i="12"/>
  <c r="B129" i="12"/>
  <c r="D129" i="12"/>
  <c r="F129" i="12"/>
  <c r="H129" i="12"/>
  <c r="B130" i="12"/>
  <c r="D130" i="12"/>
  <c r="F130" i="12"/>
  <c r="H130" i="12"/>
  <c r="B131" i="12"/>
  <c r="D131" i="12"/>
  <c r="F131" i="12"/>
  <c r="H131" i="12"/>
  <c r="B132" i="12"/>
  <c r="D132" i="12"/>
  <c r="F132" i="12"/>
  <c r="H132" i="12"/>
  <c r="B133" i="12"/>
  <c r="D133" i="12"/>
  <c r="F133" i="12"/>
  <c r="H133" i="12"/>
  <c r="B134" i="12"/>
  <c r="D134" i="12"/>
  <c r="F134" i="12"/>
  <c r="H134" i="12"/>
  <c r="B135" i="12"/>
  <c r="D135" i="12"/>
  <c r="F135" i="12"/>
  <c r="H135" i="12"/>
  <c r="B136" i="12"/>
  <c r="D136" i="12"/>
  <c r="F136" i="12"/>
  <c r="H136" i="12"/>
  <c r="B137" i="12"/>
  <c r="D137" i="12"/>
  <c r="F137" i="12"/>
  <c r="H137" i="12"/>
  <c r="B138" i="12"/>
  <c r="D138" i="12"/>
  <c r="F138" i="12"/>
  <c r="H138" i="12"/>
  <c r="B139" i="12"/>
  <c r="D139" i="12"/>
  <c r="F139" i="12"/>
  <c r="H139" i="12"/>
  <c r="B140" i="12"/>
  <c r="D140" i="12"/>
  <c r="F140" i="12"/>
  <c r="H140" i="12"/>
  <c r="B142" i="12"/>
  <c r="D142" i="12"/>
  <c r="F142" i="12"/>
  <c r="H142" i="12"/>
  <c r="H141" i="12"/>
  <c r="F141" i="12"/>
  <c r="D141" i="12"/>
  <c r="B141" i="12"/>
  <c r="J141" i="12" l="1"/>
  <c r="J153" i="12"/>
  <c r="J162" i="12"/>
  <c r="J171" i="12"/>
  <c r="J156" i="12"/>
  <c r="J149" i="12"/>
  <c r="J152" i="12"/>
  <c r="J213" i="12"/>
  <c r="J183" i="12"/>
  <c r="J217" i="12"/>
  <c r="J184" i="12"/>
  <c r="J147" i="12"/>
  <c r="J148" i="12"/>
  <c r="J143" i="12"/>
  <c r="J144" i="12"/>
  <c r="J212" i="12"/>
  <c r="J218" i="12"/>
  <c r="J215" i="12"/>
  <c r="J220" i="12"/>
  <c r="J216" i="12"/>
  <c r="J214" i="12"/>
  <c r="J219" i="12"/>
  <c r="J187" i="12"/>
  <c r="J186" i="12"/>
  <c r="J185" i="12"/>
  <c r="J181" i="12"/>
  <c r="J180" i="12"/>
  <c r="J179" i="12"/>
  <c r="J182" i="12"/>
  <c r="J132" i="12"/>
  <c r="J120" i="12"/>
  <c r="J116" i="12"/>
  <c r="J104" i="12"/>
  <c r="J100" i="12"/>
  <c r="J68" i="12"/>
  <c r="J88" i="12"/>
  <c r="J72" i="12"/>
  <c r="J56" i="12"/>
  <c r="J40" i="12"/>
  <c r="J24" i="12"/>
  <c r="J6" i="12"/>
  <c r="J4" i="12"/>
  <c r="J3" i="12"/>
  <c r="J51" i="12"/>
  <c r="J50" i="12"/>
  <c r="J49" i="12"/>
  <c r="J136" i="12"/>
  <c r="J83" i="12"/>
  <c r="J82" i="12"/>
  <c r="J81" i="12"/>
  <c r="J115" i="12"/>
  <c r="J114" i="12"/>
  <c r="J113" i="12"/>
  <c r="J84" i="12"/>
  <c r="J23" i="12"/>
  <c r="J8" i="12"/>
  <c r="J189" i="12"/>
  <c r="J52" i="12"/>
  <c r="J11" i="12"/>
  <c r="J5" i="12"/>
  <c r="J211" i="12"/>
  <c r="J36" i="12"/>
  <c r="J232" i="12"/>
  <c r="J228" i="12"/>
  <c r="J202" i="12"/>
  <c r="J201" i="12"/>
  <c r="J198" i="12"/>
  <c r="J193" i="12"/>
  <c r="J190" i="12"/>
  <c r="J210" i="12"/>
  <c r="J178" i="12"/>
  <c r="J227" i="12"/>
  <c r="J226" i="12"/>
  <c r="J204" i="12"/>
  <c r="J203" i="12"/>
  <c r="J192" i="12"/>
  <c r="J191" i="12"/>
  <c r="J128" i="12"/>
  <c r="J124" i="12"/>
  <c r="J96" i="12"/>
  <c r="J92" i="12"/>
  <c r="J64" i="12"/>
  <c r="J60" i="12"/>
  <c r="J32" i="12"/>
  <c r="J28" i="12"/>
  <c r="J175" i="12"/>
  <c r="J241" i="12"/>
  <c r="J238" i="12"/>
  <c r="J237" i="12"/>
  <c r="J233" i="12"/>
  <c r="J169" i="12"/>
  <c r="J168" i="12"/>
  <c r="J160" i="12"/>
  <c r="J7" i="12"/>
  <c r="J240" i="12"/>
  <c r="J239" i="12"/>
  <c r="J229" i="12"/>
  <c r="J188" i="12"/>
  <c r="J170" i="12"/>
  <c r="J167" i="12"/>
  <c r="J166" i="12"/>
  <c r="J131" i="12"/>
  <c r="J130" i="12"/>
  <c r="J129" i="12"/>
  <c r="J99" i="12"/>
  <c r="J98" i="12"/>
  <c r="J97" i="12"/>
  <c r="J67" i="12"/>
  <c r="J66" i="12"/>
  <c r="J65" i="12"/>
  <c r="J35" i="12"/>
  <c r="J34" i="12"/>
  <c r="J33" i="12"/>
  <c r="J140" i="12"/>
  <c r="J112" i="12"/>
  <c r="J108" i="12"/>
  <c r="J80" i="12"/>
  <c r="J76" i="12"/>
  <c r="J48" i="12"/>
  <c r="J44" i="12"/>
  <c r="J20" i="12"/>
  <c r="J12" i="12"/>
  <c r="J231" i="12"/>
  <c r="J230" i="12"/>
  <c r="J225" i="12"/>
  <c r="J209" i="12"/>
  <c r="J127" i="12"/>
  <c r="J126" i="12"/>
  <c r="J111" i="12"/>
  <c r="J110" i="12"/>
  <c r="J95" i="12"/>
  <c r="J94" i="12"/>
  <c r="J79" i="12"/>
  <c r="J78" i="12"/>
  <c r="J63" i="12"/>
  <c r="J62" i="12"/>
  <c r="J47" i="12"/>
  <c r="J46" i="12"/>
  <c r="J31" i="12"/>
  <c r="J19" i="12"/>
  <c r="J18" i="12"/>
  <c r="J15" i="12"/>
  <c r="J139" i="12"/>
  <c r="J138" i="12"/>
  <c r="J123" i="12"/>
  <c r="J122" i="12"/>
  <c r="J121" i="12"/>
  <c r="J107" i="12"/>
  <c r="J106" i="12"/>
  <c r="J105" i="12"/>
  <c r="J91" i="12"/>
  <c r="J90" i="12"/>
  <c r="J89" i="12"/>
  <c r="J75" i="12"/>
  <c r="J74" i="12"/>
  <c r="J73" i="12"/>
  <c r="J59" i="12"/>
  <c r="J58" i="12"/>
  <c r="J57" i="12"/>
  <c r="J43" i="12"/>
  <c r="J42" i="12"/>
  <c r="J41" i="12"/>
  <c r="J135" i="12"/>
  <c r="J134" i="12"/>
  <c r="J119" i="12"/>
  <c r="J118" i="12"/>
  <c r="J103" i="12"/>
  <c r="J102" i="12"/>
  <c r="J87" i="12"/>
  <c r="J86" i="12"/>
  <c r="J71" i="12"/>
  <c r="J70" i="12"/>
  <c r="J55" i="12"/>
  <c r="J54" i="12"/>
  <c r="J39" i="12"/>
  <c r="J16" i="12"/>
  <c r="J177" i="12"/>
  <c r="J176" i="12"/>
  <c r="J2" i="12"/>
  <c r="J236" i="12"/>
  <c r="J235" i="12"/>
  <c r="J234" i="12"/>
  <c r="J200" i="12"/>
  <c r="J199" i="12"/>
  <c r="J224" i="12"/>
  <c r="J223" i="12"/>
  <c r="J27" i="12"/>
  <c r="J26" i="12"/>
  <c r="J25" i="12"/>
  <c r="J154" i="12"/>
  <c r="J150" i="12"/>
  <c r="J146" i="12"/>
  <c r="J145" i="12"/>
  <c r="J159" i="12"/>
  <c r="J158" i="12"/>
  <c r="J221" i="12"/>
  <c r="J222" i="12"/>
  <c r="J161" i="12"/>
  <c r="J157" i="12"/>
  <c r="J137" i="12"/>
  <c r="J14" i="12"/>
  <c r="J13" i="12"/>
  <c r="J125" i="12"/>
  <c r="J117" i="12"/>
  <c r="J109" i="12"/>
  <c r="J101" i="12"/>
  <c r="J93" i="12"/>
  <c r="J85" i="12"/>
  <c r="J77" i="12"/>
  <c r="J69" i="12"/>
  <c r="J61" i="12"/>
  <c r="J53" i="12"/>
  <c r="J45" i="12"/>
  <c r="J38" i="12"/>
  <c r="J37" i="12"/>
  <c r="J30" i="12"/>
  <c r="J29" i="12"/>
  <c r="J22" i="12"/>
  <c r="J21" i="12"/>
  <c r="J10" i="12"/>
  <c r="J9" i="12"/>
  <c r="J133" i="12"/>
  <c r="J17" i="12"/>
  <c r="J1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tc={7D99F95F-7108-48AB-B180-FA7A9B51726C}</author>
  </authors>
  <commentList>
    <comment ref="AN6" authorId="0" shapeId="0" xr:uid="{7D99F95F-7108-48AB-B180-FA7A9B51726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522-LC-TG - LIVRE COM TAMPA CEGA
522-BP-TG - BLOQUEADA C/ T.PASSANTE</t>
      </text>
    </comment>
  </commentList>
</comments>
</file>

<file path=xl/sharedStrings.xml><?xml version="1.0" encoding="utf-8"?>
<sst xmlns="http://schemas.openxmlformats.org/spreadsheetml/2006/main" count="5327" uniqueCount="1170">
  <si>
    <t>ARMAZENAGEM</t>
  </si>
  <si>
    <t>FILIAL 49 - VERA/MT</t>
  </si>
  <si>
    <t>AMOSTRADOR SOJA</t>
  </si>
  <si>
    <t>ILUMINAÇÃO</t>
  </si>
  <si>
    <t>MOEGA/TULHA</t>
  </si>
  <si>
    <t>SISTEMA DISTRIBUIÇÃO AR COMPRIMIDO</t>
  </si>
  <si>
    <t>SISTEMA HIDRÁULICO TOMBADOR</t>
  </si>
  <si>
    <t>VENTILADOR</t>
  </si>
  <si>
    <t>VRA</t>
  </si>
  <si>
    <t>LIMPEZA DE GRÃOS A</t>
  </si>
  <si>
    <t>00A</t>
  </si>
  <si>
    <t>01A</t>
  </si>
  <si>
    <t>EXPEDIÇÃO</t>
  </si>
  <si>
    <t>PREPARAÇÃO</t>
  </si>
  <si>
    <t>EXTRAÇÃO</t>
  </si>
  <si>
    <t>UTILIDADES</t>
  </si>
  <si>
    <t>BIODIESEL</t>
  </si>
  <si>
    <t>FILIAL</t>
  </si>
  <si>
    <t>ÁREA</t>
  </si>
  <si>
    <t>LIMPEZA DE GRÃOS B</t>
  </si>
  <si>
    <t>RESSECAGEM DE GRÃOS</t>
  </si>
  <si>
    <t>SIST. DISTRIBUIÇÃO ELET.</t>
  </si>
  <si>
    <t>SISTEMA DE SEGURANÇA</t>
  </si>
  <si>
    <t>SIST. SUPRESSÃO INCÊNDIO</t>
  </si>
  <si>
    <t>101A</t>
  </si>
  <si>
    <t>101B</t>
  </si>
  <si>
    <t>102A</t>
  </si>
  <si>
    <t>103A</t>
  </si>
  <si>
    <t>103B</t>
  </si>
  <si>
    <t>SECAGEM DE GRÃOS B</t>
  </si>
  <si>
    <t>SECAGEM DE GRÃOS A</t>
  </si>
  <si>
    <t>104A</t>
  </si>
  <si>
    <t>104B</t>
  </si>
  <si>
    <t>105A</t>
  </si>
  <si>
    <t>106A</t>
  </si>
  <si>
    <t>107A</t>
  </si>
  <si>
    <t>108A</t>
  </si>
  <si>
    <t>109A</t>
  </si>
  <si>
    <t>ALIMENTADOR</t>
  </si>
  <si>
    <t>BALANÇA</t>
  </si>
  <si>
    <t>BANCO BATERIAS / NOBREAK/ RETIFICADOR</t>
  </si>
  <si>
    <t>CICLONE</t>
  </si>
  <si>
    <t>FILTRO MANGA</t>
  </si>
  <si>
    <t>GRELHADO</t>
  </si>
  <si>
    <t>LINHA DE VIDA</t>
  </si>
  <si>
    <t>MALHA ATERRAMENTO / PARA-RAIO</t>
  </si>
  <si>
    <t>RESSECADOR</t>
  </si>
  <si>
    <t>SECADOR</t>
  </si>
  <si>
    <t>SILO</t>
  </si>
  <si>
    <t>LINHAS</t>
  </si>
  <si>
    <t>02A</t>
  </si>
  <si>
    <t>03A</t>
  </si>
  <si>
    <t>04A</t>
  </si>
  <si>
    <t>05A</t>
  </si>
  <si>
    <t>SUBÁREA</t>
  </si>
  <si>
    <t>CENTRAL DE CONTROLE</t>
  </si>
  <si>
    <t>DISJUNTOR</t>
  </si>
  <si>
    <t>TOMBADOR</t>
  </si>
  <si>
    <t>TRANSFORMADOR</t>
  </si>
  <si>
    <t>TRANSPORTADOR</t>
  </si>
  <si>
    <t>UNIDADE HIDRÁULICA</t>
  </si>
  <si>
    <t>ALARME</t>
  </si>
  <si>
    <t>CÂMERA</t>
  </si>
  <si>
    <t>HIDRANTE</t>
  </si>
  <si>
    <t>LUZ DE EMERGÊNCIA</t>
  </si>
  <si>
    <t>PENEIRA</t>
  </si>
  <si>
    <t>PRÉDIO</t>
  </si>
  <si>
    <t>TRANSMISSOR</t>
  </si>
  <si>
    <t>VÁLVULA</t>
  </si>
  <si>
    <t>102B</t>
  </si>
  <si>
    <t>105B</t>
  </si>
  <si>
    <t>RESIDUAL DE SOJA A</t>
  </si>
  <si>
    <t>RESIDUAL DE SOJA B</t>
  </si>
  <si>
    <t>ARMAZENAGEM VERTICAL A</t>
  </si>
  <si>
    <t>ARMAZENAGEM VERTICAL B</t>
  </si>
  <si>
    <t>110A</t>
  </si>
  <si>
    <t>111A</t>
  </si>
  <si>
    <t>106B</t>
  </si>
  <si>
    <t>ARMAZENAGEM HORIZONTAL A</t>
  </si>
  <si>
    <t>ARMAZENAGEM HORIZONTAL B</t>
  </si>
  <si>
    <t>EXPEDIÇÃO DE GRÃOS</t>
  </si>
  <si>
    <t>112A</t>
  </si>
  <si>
    <t>ALIMENTAÇÃO FABRIL A</t>
  </si>
  <si>
    <t>ALIMENTAÇÃO FABRIL B</t>
  </si>
  <si>
    <t>MOTOR</t>
  </si>
  <si>
    <t>TAG</t>
  </si>
  <si>
    <t>NOME DO EQUIPAMENTO</t>
  </si>
  <si>
    <t>FABRICANTE</t>
  </si>
  <si>
    <t>CARCAÇA</t>
  </si>
  <si>
    <t>PROTEÇÃO</t>
  </si>
  <si>
    <t>ROL. DIANTEIRO</t>
  </si>
  <si>
    <t>ROL. TRASEIRO</t>
  </si>
  <si>
    <t>TAMPA</t>
  </si>
  <si>
    <t>WEG</t>
  </si>
  <si>
    <t>MODELO</t>
  </si>
  <si>
    <t>W22 XTB IE3</t>
  </si>
  <si>
    <t>200M</t>
  </si>
  <si>
    <t>TENSÃO (V)</t>
  </si>
  <si>
    <t>IPW66</t>
  </si>
  <si>
    <t>FREQ. (HZ)</t>
  </si>
  <si>
    <t>ROT. (RPM)</t>
  </si>
  <si>
    <t>POT. (CV)</t>
  </si>
  <si>
    <t>6312-ZZ-C3</t>
  </si>
  <si>
    <t>6212-ZZ-C3</t>
  </si>
  <si>
    <t>REDUTOR</t>
  </si>
  <si>
    <t>SEW</t>
  </si>
  <si>
    <t>X3KS150/HU/B - FAN</t>
  </si>
  <si>
    <t>REDUÇÃO</t>
  </si>
  <si>
    <t>1:84,83</t>
  </si>
  <si>
    <t>ACOPLAMENTO</t>
  </si>
  <si>
    <t>DE BAIXA</t>
  </si>
  <si>
    <t>DE ALTA</t>
  </si>
  <si>
    <t>ANTARES HR367</t>
  </si>
  <si>
    <t>ANTARES AT70 BP</t>
  </si>
  <si>
    <t>CABEÇOTE MOTRIZ</t>
  </si>
  <si>
    <t>MANCAL</t>
  </si>
  <si>
    <t>ROLAMENTO</t>
  </si>
  <si>
    <t>BUCHA</t>
  </si>
  <si>
    <t>ANEL DE BLOQUEIO</t>
  </si>
  <si>
    <t>2X SKF SNL 530</t>
  </si>
  <si>
    <t>2X SKF 22230 CCK/W33</t>
  </si>
  <si>
    <t>2X SKF H3130 Ø135</t>
  </si>
  <si>
    <t>1X SKF ASNH 530</t>
  </si>
  <si>
    <t>VEDAÇÃO</t>
  </si>
  <si>
    <t>3X SKF TSN 530 L</t>
  </si>
  <si>
    <t>EIXO MOTRIZ</t>
  </si>
  <si>
    <t>ENGRENAGEM INTERNA</t>
  </si>
  <si>
    <t>CABEÇOTE ESTICADOR</t>
  </si>
  <si>
    <t>ANEL BLOQUEIO</t>
  </si>
  <si>
    <t>EIXO ESTICADOR</t>
  </si>
  <si>
    <t>2X SKF SNL 517</t>
  </si>
  <si>
    <t>2X SKF H317 Ø75</t>
  </si>
  <si>
    <t>2X FRB 16,5/270</t>
  </si>
  <si>
    <t>2X FRB 12,5/150</t>
  </si>
  <si>
    <t>CORRENTE DE ARRASTE</t>
  </si>
  <si>
    <t>RASPADOR</t>
  </si>
  <si>
    <t>CONTRA PINO</t>
  </si>
  <si>
    <t>PINO</t>
  </si>
  <si>
    <t>ELOS</t>
  </si>
  <si>
    <t>COMPR. (M)</t>
  </si>
  <si>
    <t>INOX AISI304</t>
  </si>
  <si>
    <t>SAE4140 Ø3/4"</t>
  </si>
  <si>
    <t>SAE8620 Ø1.1/8"</t>
  </si>
  <si>
    <t>SAE1045 #5/16"</t>
  </si>
  <si>
    <t>PASSO ELOS (MM)</t>
  </si>
  <si>
    <t>PASSO RASPADORES (MM)</t>
  </si>
  <si>
    <t>W22 XTB IR3</t>
  </si>
  <si>
    <t>180M</t>
  </si>
  <si>
    <t>6311-ZZ-C3</t>
  </si>
  <si>
    <t>6211-ZZ-C3</t>
  </si>
  <si>
    <t>ANTARES HR357</t>
  </si>
  <si>
    <t>2X SKF SNL 528</t>
  </si>
  <si>
    <t>2X SKF 22228 CCK/W33</t>
  </si>
  <si>
    <t>2X SKF H3128 Ø125</t>
  </si>
  <si>
    <t>2X FRB 15/250</t>
  </si>
  <si>
    <t>1X SKF ASNH 528</t>
  </si>
  <si>
    <t>3X SKF TSN 528 L</t>
  </si>
  <si>
    <t>2X SKF SE 515-612</t>
  </si>
  <si>
    <t>2X SKF H315 Ø65</t>
  </si>
  <si>
    <t>2X FRB 12,5/130</t>
  </si>
  <si>
    <t>1X SKF ASNH 517</t>
  </si>
  <si>
    <t>W22 IE3</t>
  </si>
  <si>
    <t>132M</t>
  </si>
  <si>
    <t>IPW55</t>
  </si>
  <si>
    <t>6308-ZZ</t>
  </si>
  <si>
    <t>6207-ZZ</t>
  </si>
  <si>
    <t>LUBRIFICAÇÃO</t>
  </si>
  <si>
    <t>GRAXA MOBIL POLYREX EM</t>
  </si>
  <si>
    <t>X3KS110/HU/B</t>
  </si>
  <si>
    <t>1:83,35</t>
  </si>
  <si>
    <t>1:86,58</t>
  </si>
  <si>
    <t>ANTARES HR307</t>
  </si>
  <si>
    <t>ANTARES AT50 BP</t>
  </si>
  <si>
    <t>2X SKF SNL 522-619</t>
  </si>
  <si>
    <t>2X SKF 22222 EK</t>
  </si>
  <si>
    <t>2X FRB 13,5/200</t>
  </si>
  <si>
    <t>3X SKF TSN 522 L</t>
  </si>
  <si>
    <t>2X SKF 2217K</t>
  </si>
  <si>
    <t>2X SKF 2215 EKTN9</t>
  </si>
  <si>
    <t>1X SKF ASNH 515-612</t>
  </si>
  <si>
    <t>160L</t>
  </si>
  <si>
    <t>6309-ZZ-C3</t>
  </si>
  <si>
    <t>6209-ZZ-C3</t>
  </si>
  <si>
    <t>1:87,09</t>
  </si>
  <si>
    <t>2X SKF SNL 524-620</t>
  </si>
  <si>
    <t>2X SKF 22224 EK</t>
  </si>
  <si>
    <t>2X SKF H322 Ø100</t>
  </si>
  <si>
    <t>2X SKF 3124 Ø110</t>
  </si>
  <si>
    <t>2X FRB 14/215</t>
  </si>
  <si>
    <t>1X SKF ASNH 522-619</t>
  </si>
  <si>
    <t>1X SKF ASNH 524-620</t>
  </si>
  <si>
    <t xml:space="preserve">3X SKF TSN 524 L </t>
  </si>
  <si>
    <t>3X SKF TSN 517 L</t>
  </si>
  <si>
    <t xml:space="preserve">3X SKF TSN 515 L </t>
  </si>
  <si>
    <t>X3KS130/HU/B - FAN</t>
  </si>
  <si>
    <t>X4KS140/HU/B - FAN</t>
  </si>
  <si>
    <t>W22 IR3</t>
  </si>
  <si>
    <t>X3KS130/HU/B</t>
  </si>
  <si>
    <t>1X SKF ASNH 524</t>
  </si>
  <si>
    <t>2X SKF 2217 EK</t>
  </si>
  <si>
    <t>2X SKF 22224</t>
  </si>
  <si>
    <t>DRN90LP4</t>
  </si>
  <si>
    <t>-</t>
  </si>
  <si>
    <t>200L</t>
  </si>
  <si>
    <t>MOBIL POLYREX EM</t>
  </si>
  <si>
    <t>CABEÇOTE SUPERIOR</t>
  </si>
  <si>
    <t>CAPA DA POLIA</t>
  </si>
  <si>
    <t>ANEL BLOQ.</t>
  </si>
  <si>
    <t>CHAPA CAPÔ</t>
  </si>
  <si>
    <t>ANTARES HR 307</t>
  </si>
  <si>
    <t>REVEST. POLIA</t>
  </si>
  <si>
    <t>FIXAÇÃO POLIA</t>
  </si>
  <si>
    <t>REVEST. DESGASTE</t>
  </si>
  <si>
    <t>Ø800</t>
  </si>
  <si>
    <t>POLIA REVESTIDA (MM)</t>
  </si>
  <si>
    <t>#1/2"</t>
  </si>
  <si>
    <t>1/2"</t>
  </si>
  <si>
    <t>SAE-1045</t>
  </si>
  <si>
    <t>CHAVETA</t>
  </si>
  <si>
    <t>2X SKF FBR 13,5/200</t>
  </si>
  <si>
    <t>1X ASNH 522-619</t>
  </si>
  <si>
    <t>3X TSN 522 L</t>
  </si>
  <si>
    <t>#3,04 / #2,66MM</t>
  </si>
  <si>
    <t>#2,66 SAE-1045</t>
  </si>
  <si>
    <t>CABEÇOTE INFERIOR</t>
  </si>
  <si>
    <t>CHAPA CARCAÇA</t>
  </si>
  <si>
    <t>CHAPA BICA ALIM.</t>
  </si>
  <si>
    <t>POLIA GAIOLA (MM)</t>
  </si>
  <si>
    <t>2X SKF SNL 515-612</t>
  </si>
  <si>
    <t>2X SKF H315</t>
  </si>
  <si>
    <t>2X SKF 2215 EK</t>
  </si>
  <si>
    <t>1X ASNH 515-612</t>
  </si>
  <si>
    <t>3X TSN 515 L</t>
  </si>
  <si>
    <t>#Nº10"</t>
  </si>
  <si>
    <t>CARACTERÍSTICAS</t>
  </si>
  <si>
    <t>LARGURA</t>
  </si>
  <si>
    <t>QTDE LONAS</t>
  </si>
  <si>
    <t>REVESTIMENTO</t>
  </si>
  <si>
    <t>MAXBELT</t>
  </si>
  <si>
    <t>17"</t>
  </si>
  <si>
    <t>COMPRIM. (M)</t>
  </si>
  <si>
    <t>1/8X1/16"</t>
  </si>
  <si>
    <t>QTDE</t>
  </si>
  <si>
    <t>PASSO</t>
  </si>
  <si>
    <t>PARAFUSO</t>
  </si>
  <si>
    <t>5/16X1.1/2"</t>
  </si>
  <si>
    <t>PORCA</t>
  </si>
  <si>
    <t>CHAPA P/ FIX.</t>
  </si>
  <si>
    <t>TM-969-032</t>
  </si>
  <si>
    <t>QTDE CHAPA</t>
  </si>
  <si>
    <t>VOL. NÍVEL ÁGUA (L)</t>
  </si>
  <si>
    <t>UCELO</t>
  </si>
  <si>
    <t>1:24,26</t>
  </si>
  <si>
    <t>2X SKF FBR 12,5/130</t>
  </si>
  <si>
    <t>#2,66 - REV. SAE-1045</t>
  </si>
  <si>
    <t>DRN100L4/RS</t>
  </si>
  <si>
    <t>K77</t>
  </si>
  <si>
    <t>1:29,27</t>
  </si>
  <si>
    <t>Ø600</t>
  </si>
  <si>
    <t>#5/16"</t>
  </si>
  <si>
    <t>2X SKF SNL 512-610</t>
  </si>
  <si>
    <t>2X SKF FBR 10/110</t>
  </si>
  <si>
    <t>2X SKF H312</t>
  </si>
  <si>
    <t>2X SKF 22212 EK</t>
  </si>
  <si>
    <t>1X ASNH 512-610</t>
  </si>
  <si>
    <t>3X TSN 512 L</t>
  </si>
  <si>
    <t>#1,9 / #2,66MM</t>
  </si>
  <si>
    <t>#Nº12 SAE-1045</t>
  </si>
  <si>
    <t>2X SKF SNL 510-608</t>
  </si>
  <si>
    <t>2X SKF FBR 9/90</t>
  </si>
  <si>
    <t>2X SKF H310</t>
  </si>
  <si>
    <t>2X SKF 2210</t>
  </si>
  <si>
    <t>1X ASNH 510-608</t>
  </si>
  <si>
    <t>3X TSN 510 L</t>
  </si>
  <si>
    <t>#3/16"</t>
  </si>
  <si>
    <t>11"</t>
  </si>
  <si>
    <t>225SM</t>
  </si>
  <si>
    <t>6314-C3</t>
  </si>
  <si>
    <t>X3KS130 HU B FAN / M1F1</t>
  </si>
  <si>
    <t>1:25,03</t>
  </si>
  <si>
    <t>CONTRA-RECUO</t>
  </si>
  <si>
    <t>CW</t>
  </si>
  <si>
    <t>CCW</t>
  </si>
  <si>
    <t>X3KS120 HU B FAN / M1F1</t>
  </si>
  <si>
    <t>1:25,75</t>
  </si>
  <si>
    <t>1:18,96</t>
  </si>
  <si>
    <t>2X SKF FBR 12,5/150</t>
  </si>
  <si>
    <t>2X SKF H317</t>
  </si>
  <si>
    <t>2X SKF 22217 EK</t>
  </si>
  <si>
    <t>1X ASNH 517</t>
  </si>
  <si>
    <t>3X TSN 517 L</t>
  </si>
  <si>
    <t>#2,66</t>
  </si>
  <si>
    <t>2X SKF 2212 EK</t>
  </si>
  <si>
    <t>#Nº12"</t>
  </si>
  <si>
    <t>15"</t>
  </si>
  <si>
    <t>5/16X1.3/4"</t>
  </si>
  <si>
    <t>X3KS120/HU/B/FAN</t>
  </si>
  <si>
    <t>1:22,4</t>
  </si>
  <si>
    <t>ANTARES AT70BP</t>
  </si>
  <si>
    <t>CORREIA</t>
  </si>
  <si>
    <t>COBERTURA</t>
  </si>
  <si>
    <t>42"</t>
  </si>
  <si>
    <t>ANTI-ESTÁTICA, ANTI CHAMA, RESISTENTE A ÓLEO</t>
  </si>
  <si>
    <t>ROLO MOTRIZ</t>
  </si>
  <si>
    <t>Ø650 X 1150</t>
  </si>
  <si>
    <t>BORRACHA NAT. 3/8"</t>
  </si>
  <si>
    <t>2X SKF SNH-524 TG Ø110</t>
  </si>
  <si>
    <t>2X SKF 22224 K</t>
  </si>
  <si>
    <t>ROLO DE ENCOSTO</t>
  </si>
  <si>
    <t>DIMENSÃO (MM)</t>
  </si>
  <si>
    <t>DIMENSÃO</t>
  </si>
  <si>
    <t>4X SKF 22211 K</t>
  </si>
  <si>
    <t>2X Ø216 X 1150</t>
  </si>
  <si>
    <t>ROLO MOVIDO</t>
  </si>
  <si>
    <t>S/ REVESTIMENTO</t>
  </si>
  <si>
    <t>Ø106 - SAE4340</t>
  </si>
  <si>
    <t>EIXO (MM)</t>
  </si>
  <si>
    <t>ROLETES DE CARGA</t>
  </si>
  <si>
    <t>DIMENSÕES (MM)</t>
  </si>
  <si>
    <t>Ø4" X 376</t>
  </si>
  <si>
    <t>COMPR. EIXO (MM)</t>
  </si>
  <si>
    <t>ENCAIXE DO EIXO (MM)</t>
  </si>
  <si>
    <t>Ø4" X 1174</t>
  </si>
  <si>
    <t>ROLETES DE RETORNO</t>
  </si>
  <si>
    <t>Ø125MM SAE 4340</t>
  </si>
  <si>
    <t>1:28,26</t>
  </si>
  <si>
    <t>30"</t>
  </si>
  <si>
    <t>3/16 X 1/16"</t>
  </si>
  <si>
    <t>Ø650</t>
  </si>
  <si>
    <t>SAE-4340</t>
  </si>
  <si>
    <t>1X SKF SNL 522-LC-TG
1X SKF SNL 522-BP-TG</t>
  </si>
  <si>
    <t>Ø400</t>
  </si>
  <si>
    <t>SAE 4340</t>
  </si>
  <si>
    <t>Ø219</t>
  </si>
  <si>
    <t>2X SKF 22211 EK</t>
  </si>
  <si>
    <t>Ø4" X 700</t>
  </si>
  <si>
    <t>LUBRIFICANTE</t>
  </si>
  <si>
    <t>ÓLEO VG-320</t>
  </si>
  <si>
    <t>EP400/2</t>
  </si>
  <si>
    <t>COMPRIMENTO (M)</t>
  </si>
  <si>
    <t>LONAS</t>
  </si>
  <si>
    <t>Nº</t>
  </si>
  <si>
    <t>OP</t>
  </si>
  <si>
    <t>PRODUTO</t>
  </si>
  <si>
    <t>TECNAL</t>
  </si>
  <si>
    <t>CTER-30</t>
  </si>
  <si>
    <t>494/21</t>
  </si>
  <si>
    <t>914/21</t>
  </si>
  <si>
    <t>SOJA</t>
  </si>
  <si>
    <t>REFERÊNCIA</t>
  </si>
  <si>
    <t>TM-1265.232</t>
  </si>
  <si>
    <t>Ø4" X 340</t>
  </si>
  <si>
    <t>6206-Z</t>
  </si>
  <si>
    <t>TECNAL TM-1264.017</t>
  </si>
  <si>
    <t>FL-205-Ø25-ECYA</t>
  </si>
  <si>
    <t>Y205 V22</t>
  </si>
  <si>
    <t>TM-1265-.007</t>
  </si>
  <si>
    <t>LUBR. ANEL (GRAMAS)</t>
  </si>
  <si>
    <t>LUBR. LATERAL (GRAMAS)</t>
  </si>
  <si>
    <t>CT-42"</t>
  </si>
  <si>
    <t>489/21</t>
  </si>
  <si>
    <t>492/21</t>
  </si>
  <si>
    <t>490/21</t>
  </si>
  <si>
    <t>909/21</t>
  </si>
  <si>
    <t>910/21</t>
  </si>
  <si>
    <t>912/21</t>
  </si>
  <si>
    <t>QTDE LUBRIF. (LITROS)</t>
  </si>
  <si>
    <t>LUBRAX GMA2</t>
  </si>
  <si>
    <t>90L</t>
  </si>
  <si>
    <t>6205-ZZ</t>
  </si>
  <si>
    <t>6204-ZZ</t>
  </si>
  <si>
    <t>SA-77 TAM 90</t>
  </si>
  <si>
    <t>ÓLEO VG-220</t>
  </si>
  <si>
    <t>1:53,87</t>
  </si>
  <si>
    <t>CONJUNTO DE ACIONAMENTO</t>
  </si>
  <si>
    <t>TAMP. LATERAL</t>
  </si>
  <si>
    <t>2X H312 - Ø55MM</t>
  </si>
  <si>
    <t>2X FRB 10/110</t>
  </si>
  <si>
    <t>3X TSN-512L</t>
  </si>
  <si>
    <t>M11-687.401</t>
  </si>
  <si>
    <t>POLIA MOTRIZ</t>
  </si>
  <si>
    <t>M11-687.326 R1</t>
  </si>
  <si>
    <t>POLIA MOVIDA</t>
  </si>
  <si>
    <t>M11-687.402</t>
  </si>
  <si>
    <t>ROLETE INCLINADO</t>
  </si>
  <si>
    <t>M11-687.107</t>
  </si>
  <si>
    <t>1/8 X 1/16"</t>
  </si>
  <si>
    <t>MB220/3L</t>
  </si>
  <si>
    <t>MB220/2L</t>
  </si>
  <si>
    <t>CT-30"</t>
  </si>
  <si>
    <t>911/21</t>
  </si>
  <si>
    <t>X3KS110/HU/B/FAN</t>
  </si>
  <si>
    <t>1:22,79</t>
  </si>
  <si>
    <t>Ø500 X 850</t>
  </si>
  <si>
    <t>3X TSN-522 L</t>
  </si>
  <si>
    <t>4X SKF SNH-510-608</t>
  </si>
  <si>
    <t>4X SKF 22210 EKTN9</t>
  </si>
  <si>
    <t>4X SKF H310 - Ø45</t>
  </si>
  <si>
    <t>4X H311 - Ø50</t>
  </si>
  <si>
    <t>2X H311 - Ø50</t>
  </si>
  <si>
    <t>Ø111MM SAE 4340</t>
  </si>
  <si>
    <t>Ø400 X 850</t>
  </si>
  <si>
    <t>Ø86 - SAE4340</t>
  </si>
  <si>
    <t>2X H317 - Ø75</t>
  </si>
  <si>
    <t>Ø4" X 270</t>
  </si>
  <si>
    <t>Ø EIXO (MM)</t>
  </si>
  <si>
    <t>M11-652.261</t>
  </si>
  <si>
    <t>Ø4" X 834</t>
  </si>
  <si>
    <t>M11-652.262</t>
  </si>
  <si>
    <t>MB140/3L</t>
  </si>
  <si>
    <t>CT-24"</t>
  </si>
  <si>
    <t>493/21</t>
  </si>
  <si>
    <t>913/21</t>
  </si>
  <si>
    <t>1387/21</t>
  </si>
  <si>
    <t>K107 AD6 RS</t>
  </si>
  <si>
    <t>1:16,75</t>
  </si>
  <si>
    <t>Ø450 X 700</t>
  </si>
  <si>
    <t>2X SKF SNL 520-617</t>
  </si>
  <si>
    <t>2X SKF 22220 EK</t>
  </si>
  <si>
    <t>2X H320 - Ø90</t>
  </si>
  <si>
    <t>2X H324 - Ø3124</t>
  </si>
  <si>
    <t>2X H322  - Ø100</t>
  </si>
  <si>
    <t>3X TSN-520 L</t>
  </si>
  <si>
    <t>Ø101MM SAE 4340</t>
  </si>
  <si>
    <t>Ø350 X 700</t>
  </si>
  <si>
    <t>ESTICADOR GRAVITACIONAL</t>
  </si>
  <si>
    <t>2X SKF 22215 EK</t>
  </si>
  <si>
    <t>2X H315 - Ø65</t>
  </si>
  <si>
    <t>2X TSN-515 L</t>
  </si>
  <si>
    <t>6X SKF SNL 512-610</t>
  </si>
  <si>
    <t>6X SKF 22212 EK</t>
  </si>
  <si>
    <t>6X H312 - Ø55</t>
  </si>
  <si>
    <t>3X FRB 10/110</t>
  </si>
  <si>
    <t>6X ASNH 512</t>
  </si>
  <si>
    <t>TAMPA LAT.</t>
  </si>
  <si>
    <t>6X TSN 512 L</t>
  </si>
  <si>
    <t>Ø4" X 220</t>
  </si>
  <si>
    <t>M11-688.168</t>
  </si>
  <si>
    <t>Ø4" X 674</t>
  </si>
  <si>
    <t>M11-688.169</t>
  </si>
  <si>
    <t>24"</t>
  </si>
  <si>
    <t>MB140/2L</t>
  </si>
  <si>
    <t>K97 AD5 RS</t>
  </si>
  <si>
    <t>1:16,56</t>
  </si>
  <si>
    <t>2X FRB 12/180</t>
  </si>
  <si>
    <t>2X TSN-517 L</t>
  </si>
  <si>
    <t>3X TSN-524 L</t>
  </si>
  <si>
    <t>Ø500 X 1150</t>
  </si>
  <si>
    <t>3x Ø500 X 1150</t>
  </si>
  <si>
    <t>6x SKF SNL 517</t>
  </si>
  <si>
    <t>6X SKF 22217 EK</t>
  </si>
  <si>
    <t>6X H317 - Ø75</t>
  </si>
  <si>
    <t>6X FRB 12,5/150</t>
  </si>
  <si>
    <t>6X ASNH 517</t>
  </si>
  <si>
    <t>6X TSN 517 L</t>
  </si>
  <si>
    <t>2X FRB 9,5/100</t>
  </si>
  <si>
    <t>4X FRB 9,5/100</t>
  </si>
  <si>
    <t>8X TSN 511 L</t>
  </si>
  <si>
    <t>2X SKF SNH-517</t>
  </si>
  <si>
    <t>2X SKF SNL-517</t>
  </si>
  <si>
    <t>2X SKF 22217 K</t>
  </si>
  <si>
    <t>2X FRB 12,5/140</t>
  </si>
  <si>
    <t>3X TSN-517 L</t>
  </si>
  <si>
    <t>4X SKF SNH-511</t>
  </si>
  <si>
    <t>2X SKF SNH 511-609</t>
  </si>
  <si>
    <t>2X TSN 511 L</t>
  </si>
  <si>
    <t>4X FRB 9/90</t>
  </si>
  <si>
    <t>8X TSN-510 L</t>
  </si>
  <si>
    <t>4X H310 -  Ø45</t>
  </si>
  <si>
    <t>4X SKF SNH 510-608</t>
  </si>
  <si>
    <t>2X Ø216 X 700</t>
  </si>
  <si>
    <t>2X Ø216 X 850</t>
  </si>
  <si>
    <t>GRAXA</t>
  </si>
  <si>
    <t>PERÍODO (MÊS)</t>
  </si>
  <si>
    <t>EC-30</t>
  </si>
  <si>
    <t>487/21</t>
  </si>
  <si>
    <t>899/21</t>
  </si>
  <si>
    <t>X3KS110 HU B FAN/BS</t>
  </si>
  <si>
    <t>QTDE (L)</t>
  </si>
  <si>
    <t>ÓLEO  VG-320</t>
  </si>
  <si>
    <t>ANTARES AT 70 BP</t>
  </si>
  <si>
    <t>EIXO</t>
  </si>
  <si>
    <t>CANECA</t>
  </si>
  <si>
    <t>MATERIAL</t>
  </si>
  <si>
    <t>PEAD EAGLE</t>
  </si>
  <si>
    <t>CEP 14X8 M2</t>
  </si>
  <si>
    <t>5/16"</t>
  </si>
  <si>
    <t>900/21</t>
  </si>
  <si>
    <t>ÓLEO  VG-220</t>
  </si>
  <si>
    <t>MB 2500/4L</t>
  </si>
  <si>
    <t>MB 2500/3L</t>
  </si>
  <si>
    <t>901/21</t>
  </si>
  <si>
    <t>MB 3000/4L</t>
  </si>
  <si>
    <t>902/21</t>
  </si>
  <si>
    <t>X3KS130 HU B FAN / BS</t>
  </si>
  <si>
    <t>903/21</t>
  </si>
  <si>
    <t>904/21</t>
  </si>
  <si>
    <t>EC-17</t>
  </si>
  <si>
    <t>905/21</t>
  </si>
  <si>
    <t>ANTARES AT 90 SEPTEM</t>
  </si>
  <si>
    <t>ANTARES AT 50 BP</t>
  </si>
  <si>
    <t>S350</t>
  </si>
  <si>
    <t>ARRUELA</t>
  </si>
  <si>
    <t>CÔNCAVA GALV.</t>
  </si>
  <si>
    <t>906/21</t>
  </si>
  <si>
    <t>EC-09</t>
  </si>
  <si>
    <t>907/21</t>
  </si>
  <si>
    <t>IMPUREZAS</t>
  </si>
  <si>
    <t>S240</t>
  </si>
  <si>
    <t>MB 2200/3L</t>
  </si>
  <si>
    <t>908/21</t>
  </si>
  <si>
    <t>ANTARES AT 70 SEPTEM</t>
  </si>
  <si>
    <t>R-500</t>
  </si>
  <si>
    <t>158/21</t>
  </si>
  <si>
    <t>915/21</t>
  </si>
  <si>
    <t>TRS-050.592 R1</t>
  </si>
  <si>
    <t>ENGRENAGEM</t>
  </si>
  <si>
    <t>TRS-050.1261</t>
  </si>
  <si>
    <t>TRS-050.1314</t>
  </si>
  <si>
    <t>TRS-050.594</t>
  </si>
  <si>
    <t>PARAF. ESTICADOR</t>
  </si>
  <si>
    <t>TRS-070.219</t>
  </si>
  <si>
    <t>TRS-050.821</t>
  </si>
  <si>
    <t>TRS-050.823</t>
  </si>
  <si>
    <t>RASPADOR SIMPLES</t>
  </si>
  <si>
    <t>RASPADOR LIMPADOR</t>
  </si>
  <si>
    <t>TRS-050.822</t>
  </si>
  <si>
    <t>SEXT. 3/8 X 1.3/4"</t>
  </si>
  <si>
    <t>TORQUE 3/8"</t>
  </si>
  <si>
    <t>159/21</t>
  </si>
  <si>
    <t>916/21</t>
  </si>
  <si>
    <t>EIXO MOVI.</t>
  </si>
  <si>
    <t>ENGRENAGEM MOV.</t>
  </si>
  <si>
    <t>TRS-050.705</t>
  </si>
  <si>
    <t>TRS-050.590</t>
  </si>
  <si>
    <t>TRS-050.595</t>
  </si>
  <si>
    <t>TRS-050.545</t>
  </si>
  <si>
    <t>161/21</t>
  </si>
  <si>
    <t>918/21</t>
  </si>
  <si>
    <t>162/21</t>
  </si>
  <si>
    <t>919/21</t>
  </si>
  <si>
    <t>TRS-050.1158</t>
  </si>
  <si>
    <t>TRS-050.588</t>
  </si>
  <si>
    <t>164/21</t>
  </si>
  <si>
    <t>921/21</t>
  </si>
  <si>
    <t>TRS-050.671</t>
  </si>
  <si>
    <t>TRS-050.589 R1</t>
  </si>
  <si>
    <t>160/21</t>
  </si>
  <si>
    <t>917/21</t>
  </si>
  <si>
    <t>163/21</t>
  </si>
  <si>
    <t>920/21</t>
  </si>
  <si>
    <t>165/21</t>
  </si>
  <si>
    <t>922/21</t>
  </si>
  <si>
    <t>R-2500</t>
  </si>
  <si>
    <t>923/21</t>
  </si>
  <si>
    <t>166/21</t>
  </si>
  <si>
    <t>167/21</t>
  </si>
  <si>
    <t>924/21</t>
  </si>
  <si>
    <t>168/21</t>
  </si>
  <si>
    <t>925/21</t>
  </si>
  <si>
    <t>169/21</t>
  </si>
  <si>
    <t>926/21</t>
  </si>
  <si>
    <t>170/21</t>
  </si>
  <si>
    <t>927/21</t>
  </si>
  <si>
    <t>171/21</t>
  </si>
  <si>
    <t>928/21</t>
  </si>
  <si>
    <t>FA57</t>
  </si>
  <si>
    <t>1:21,17</t>
  </si>
  <si>
    <t>TESTEIRA MOTRIZ</t>
  </si>
  <si>
    <t>1X SKF SNL 512-610</t>
  </si>
  <si>
    <t>1X SKF 22212 EK</t>
  </si>
  <si>
    <t>1X H312 - Ø55MM</t>
  </si>
  <si>
    <t>2X TSN 512 L</t>
  </si>
  <si>
    <t>TM-978.187</t>
  </si>
  <si>
    <t>BUCHA DO HELICOIDE</t>
  </si>
  <si>
    <t>TM-978.181</t>
  </si>
  <si>
    <t>HELICOIDE DE DESCARGA</t>
  </si>
  <si>
    <t>TM-1261.223</t>
  </si>
  <si>
    <t>TESTEIRA MOVIDA</t>
  </si>
  <si>
    <t>1X SKF 2212 EKTN9</t>
  </si>
  <si>
    <t>TM-1261.187</t>
  </si>
  <si>
    <t>BUCHA DO HELIC.</t>
  </si>
  <si>
    <t>HELIC. ALIMENTAÇÃO</t>
  </si>
  <si>
    <t>TM-1261.206</t>
  </si>
  <si>
    <t>MANCAL INTERMEDIÁRIO</t>
  </si>
  <si>
    <t>BUCHA DO MANCAL</t>
  </si>
  <si>
    <t>EIXO INTERMED.</t>
  </si>
  <si>
    <t>TM-1261.104</t>
  </si>
  <si>
    <t>TM-977.041 R1</t>
  </si>
  <si>
    <t>TM-978.098</t>
  </si>
  <si>
    <t>RO-14</t>
  </si>
  <si>
    <t>929/21</t>
  </si>
  <si>
    <t>IMPUREZAS E FINOS</t>
  </si>
  <si>
    <t>491/21</t>
  </si>
  <si>
    <t>930/21</t>
  </si>
  <si>
    <t>VEDAÇÃO-FELTRO</t>
  </si>
  <si>
    <t>TM-978.061</t>
  </si>
  <si>
    <t>HELICOIDE</t>
  </si>
  <si>
    <t>HÉLICE</t>
  </si>
  <si>
    <t>TUBO</t>
  </si>
  <si>
    <t>2.1/2" (DIN-2440)</t>
  </si>
  <si>
    <t>DIREITA LAMINADA</t>
  </si>
  <si>
    <t>TSV 300</t>
  </si>
  <si>
    <t>105/21</t>
  </si>
  <si>
    <t>104/21</t>
  </si>
  <si>
    <t>895/21</t>
  </si>
  <si>
    <t>897/21</t>
  </si>
  <si>
    <t>DRN 80 M4</t>
  </si>
  <si>
    <t>R67</t>
  </si>
  <si>
    <t>1:158,14</t>
  </si>
  <si>
    <t>ACIONAMENTO MESA MECÂNICA</t>
  </si>
  <si>
    <t>TAMPA DO EIXO</t>
  </si>
  <si>
    <t>TAMPA EIXO</t>
  </si>
  <si>
    <t>BASE ACIONAM.</t>
  </si>
  <si>
    <t>MOTOR DA MESA MECÂNICA</t>
  </si>
  <si>
    <t>MESA MECÂNICA</t>
  </si>
  <si>
    <t>M11-894.741</t>
  </si>
  <si>
    <t>M11-894.742</t>
  </si>
  <si>
    <t>M11-679.246 R2</t>
  </si>
  <si>
    <t>M12 x 40mm</t>
  </si>
  <si>
    <t>M11-679.291 R1</t>
  </si>
  <si>
    <t>FC-206</t>
  </si>
  <si>
    <t>UC-206-Ø30MM</t>
  </si>
  <si>
    <t>ENGR. MOTRIZ 17Z – P=3/4” -SIMPLEX</t>
  </si>
  <si>
    <t>ENGRENAGEM 38Z - P3/4- SIMPLEX</t>
  </si>
  <si>
    <t>ENGRENAGEM 17Z - P3/4- SIMPLEX</t>
  </si>
  <si>
    <t>M11-894.705 R2</t>
  </si>
  <si>
    <t>M11-894.719 R2
M11-894.717 R2
M11-894.718 R2</t>
  </si>
  <si>
    <t>BUCHA ESPAÇACO.</t>
  </si>
  <si>
    <t>M11-894.707</t>
  </si>
  <si>
    <t>SEXT. 3/8X1.1/4"</t>
  </si>
  <si>
    <t>M11-894.708</t>
  </si>
  <si>
    <t>ROTOR</t>
  </si>
  <si>
    <t>M11-894.703</t>
  </si>
  <si>
    <t>CORRENTE</t>
  </si>
  <si>
    <t>P-3/4" SIMPLEX</t>
  </si>
  <si>
    <t>QTDE (M)</t>
  </si>
  <si>
    <t>6305-2Z-C3-K52</t>
  </si>
  <si>
    <t>6205-2Z-C3-K52</t>
  </si>
  <si>
    <t>6306-2Z-C3-K52</t>
  </si>
  <si>
    <t>6205-2RS-C3-K52</t>
  </si>
  <si>
    <t>EL01</t>
  </si>
  <si>
    <t>EL02</t>
  </si>
  <si>
    <t>SETOR</t>
  </si>
  <si>
    <t>ANTARES AT105 SEPTEM</t>
  </si>
  <si>
    <t>132S</t>
  </si>
  <si>
    <t>L90S</t>
  </si>
  <si>
    <t>3RV2041-4KA10 - Tripolar</t>
  </si>
  <si>
    <t>15Q1</t>
  </si>
  <si>
    <t>57-75</t>
  </si>
  <si>
    <t>MARCA</t>
  </si>
  <si>
    <t>NOMENCLATURA</t>
  </si>
  <si>
    <t>AJUSTE CORRENTE (A)</t>
  </si>
  <si>
    <t>CONTATORA</t>
  </si>
  <si>
    <t>15K1</t>
  </si>
  <si>
    <t>SOFT-STARTER</t>
  </si>
  <si>
    <t>MULTIPLA</t>
  </si>
  <si>
    <t>SSW07</t>
  </si>
  <si>
    <t>0G-04</t>
  </si>
  <si>
    <t>Sim (TC-13 e TC-05)</t>
  </si>
  <si>
    <t>CONTATORA DA SOFT-STARTER</t>
  </si>
  <si>
    <t>15K2</t>
  </si>
  <si>
    <t>CABO (mm²)</t>
  </si>
  <si>
    <t>INVERSOR</t>
  </si>
  <si>
    <t>MÓDULO</t>
  </si>
  <si>
    <t>POTÊNCIA (cv)</t>
  </si>
  <si>
    <t>CORR. NOMINAL (A)</t>
  </si>
  <si>
    <t>SIEMENS</t>
  </si>
  <si>
    <t>SCHNEIDER</t>
  </si>
  <si>
    <t>TESYS - LC1D80</t>
  </si>
  <si>
    <t>GV4PE115B - Tripolar</t>
  </si>
  <si>
    <t>1Q1</t>
  </si>
  <si>
    <t>65-115</t>
  </si>
  <si>
    <t>1K1</t>
  </si>
  <si>
    <t>0G-01</t>
  </si>
  <si>
    <t>Sim (CT-01 e EL-05)</t>
  </si>
  <si>
    <t>1K2</t>
  </si>
  <si>
    <t>3Q1</t>
  </si>
  <si>
    <t>3K1</t>
  </si>
  <si>
    <t>Sim (CT-01 e EL-03)</t>
  </si>
  <si>
    <t>3K2</t>
  </si>
  <si>
    <t>3RV2041-4HA10 - Tripolar</t>
  </si>
  <si>
    <t>20Q1</t>
  </si>
  <si>
    <t>37-50</t>
  </si>
  <si>
    <t>20K1</t>
  </si>
  <si>
    <t>0G-05</t>
  </si>
  <si>
    <t>Sim (AE-01-SP01 e AE-02-SP01)</t>
  </si>
  <si>
    <t>20K2</t>
  </si>
  <si>
    <t>GV2P14 - Tripolar</t>
  </si>
  <si>
    <t>11Q1</t>
  </si>
  <si>
    <t>6-10</t>
  </si>
  <si>
    <t>11K1</t>
  </si>
  <si>
    <t>TESYS - LC1D12 - Tripolar</t>
  </si>
  <si>
    <t>TESYS - LC1D115 - Tripolar</t>
  </si>
  <si>
    <t>TESYS - LC1D95 -Tripolar</t>
  </si>
  <si>
    <t>TESYS - LC1D50A - Tripolar</t>
  </si>
  <si>
    <t>GV3P65 - Tripolar</t>
  </si>
  <si>
    <t>4Q1</t>
  </si>
  <si>
    <t>48-65</t>
  </si>
  <si>
    <t>4K1</t>
  </si>
  <si>
    <t>0G-02</t>
  </si>
  <si>
    <t>Sim (TC-03 e TC-11)</t>
  </si>
  <si>
    <t>4K2</t>
  </si>
  <si>
    <t>TESYS - LC1D65A - Tripolar</t>
  </si>
  <si>
    <t>5Q1</t>
  </si>
  <si>
    <t>5K1</t>
  </si>
  <si>
    <t>Sim (TC-01 e TC-11)</t>
  </si>
  <si>
    <t>5K2</t>
  </si>
  <si>
    <t>GV3P40 - Tripolar</t>
  </si>
  <si>
    <t>8Q1</t>
  </si>
  <si>
    <t>30-40</t>
  </si>
  <si>
    <t>TESYS - LC1D40A - Tripolar</t>
  </si>
  <si>
    <t>8K1</t>
  </si>
  <si>
    <t>0G-03</t>
  </si>
  <si>
    <t>Sim (TC-09 e CTER-01)</t>
  </si>
  <si>
    <t>8K2</t>
  </si>
  <si>
    <t>GV3P650 - Tripolar</t>
  </si>
  <si>
    <t>7Q1</t>
  </si>
  <si>
    <t>7K1</t>
  </si>
  <si>
    <t>Sim (TC-07 e CTER-01)</t>
  </si>
  <si>
    <t>7K2</t>
  </si>
  <si>
    <t>6Q1</t>
  </si>
  <si>
    <t>6K1</t>
  </si>
  <si>
    <t>6K2</t>
  </si>
  <si>
    <t>16Q1</t>
  </si>
  <si>
    <t>TESYS - LC1D80 - Tripolar</t>
  </si>
  <si>
    <t>16K1</t>
  </si>
  <si>
    <t>Sim (EL-01 e TC-05)</t>
  </si>
  <si>
    <t>16K2</t>
  </si>
  <si>
    <t>2Q1</t>
  </si>
  <si>
    <t>GV2P21 - Tripolar</t>
  </si>
  <si>
    <t>10Q1</t>
  </si>
  <si>
    <t>17-23</t>
  </si>
  <si>
    <t>TESYS - LC1D25 - Tripolar</t>
  </si>
  <si>
    <t>10K1</t>
  </si>
  <si>
    <t>9Q1</t>
  </si>
  <si>
    <t>9K1</t>
  </si>
  <si>
    <t>Sim (TC-07 e TC-09)</t>
  </si>
  <si>
    <t>9K2</t>
  </si>
  <si>
    <t>3RV2031-4JA10 - Tripolar</t>
  </si>
  <si>
    <t>17Q1</t>
  </si>
  <si>
    <t>17K1</t>
  </si>
  <si>
    <t>Sim (EL-01 e TC-13)</t>
  </si>
  <si>
    <t>17K2</t>
  </si>
  <si>
    <t>12Q1</t>
  </si>
  <si>
    <t>12K1</t>
  </si>
  <si>
    <t>13Q1</t>
  </si>
  <si>
    <t>13K1</t>
  </si>
  <si>
    <t>QTDE GRAXA (g)</t>
  </si>
  <si>
    <t>6304-ZZ-C3-K52</t>
  </si>
  <si>
    <t>FREQ. LUBRIF. (h)</t>
  </si>
  <si>
    <t>Filial</t>
  </si>
  <si>
    <t>Área</t>
  </si>
  <si>
    <t>Subárea</t>
  </si>
  <si>
    <t>Linhas</t>
  </si>
  <si>
    <t>Nome equipamento</t>
  </si>
  <si>
    <t>TC01</t>
  </si>
  <si>
    <t>TC02</t>
  </si>
  <si>
    <t>TPL01</t>
  </si>
  <si>
    <t>TPL02</t>
  </si>
  <si>
    <t>RO01</t>
  </si>
  <si>
    <t>EL09</t>
  </si>
  <si>
    <t>N. filial</t>
  </si>
  <si>
    <t>N. área</t>
  </si>
  <si>
    <t>N. Subárea</t>
  </si>
  <si>
    <t>N. linhas</t>
  </si>
  <si>
    <t>RO02</t>
  </si>
  <si>
    <t>EL10</t>
  </si>
  <si>
    <t>TC03</t>
  </si>
  <si>
    <t>EL03</t>
  </si>
  <si>
    <t>TC05</t>
  </si>
  <si>
    <t>TC07</t>
  </si>
  <si>
    <t>TC04</t>
  </si>
  <si>
    <t>EL04</t>
  </si>
  <si>
    <t>TC06</t>
  </si>
  <si>
    <t>TC08</t>
  </si>
  <si>
    <t>TC09</t>
  </si>
  <si>
    <t>TSV01</t>
  </si>
  <si>
    <t>MM01</t>
  </si>
  <si>
    <t>TC10</t>
  </si>
  <si>
    <t>TSV02</t>
  </si>
  <si>
    <t>MM02</t>
  </si>
  <si>
    <t>TC11</t>
  </si>
  <si>
    <t>EL05</t>
  </si>
  <si>
    <t>TC13</t>
  </si>
  <si>
    <t>CT01</t>
  </si>
  <si>
    <t>TRP01</t>
  </si>
  <si>
    <t>TC12</t>
  </si>
  <si>
    <t>EL06</t>
  </si>
  <si>
    <t>TC14</t>
  </si>
  <si>
    <t>CT02</t>
  </si>
  <si>
    <t>CT03</t>
  </si>
  <si>
    <t>TRP02</t>
  </si>
  <si>
    <t>CTER01</t>
  </si>
  <si>
    <t>EL07</t>
  </si>
  <si>
    <t>CT05</t>
  </si>
  <si>
    <t>CT04</t>
  </si>
  <si>
    <t>EL08</t>
  </si>
  <si>
    <t>CT06</t>
  </si>
  <si>
    <t>QUEIMADOR</t>
  </si>
  <si>
    <t>VS01A</t>
  </si>
  <si>
    <t>VS01B</t>
  </si>
  <si>
    <t>VS02A</t>
  </si>
  <si>
    <t>VS02B</t>
  </si>
  <si>
    <t>CT07</t>
  </si>
  <si>
    <t>CLASSIFICADOR ROTATIVO</t>
  </si>
  <si>
    <t>CR01</t>
  </si>
  <si>
    <t>CT08</t>
  </si>
  <si>
    <t>CR02</t>
  </si>
  <si>
    <t>UH01A</t>
  </si>
  <si>
    <t>UH01B</t>
  </si>
  <si>
    <t>QUEIMADOR A</t>
  </si>
  <si>
    <t>QUEIMADOR B</t>
  </si>
  <si>
    <t>107B</t>
  </si>
  <si>
    <t>113A</t>
  </si>
  <si>
    <t>113B</t>
  </si>
  <si>
    <t>RO03</t>
  </si>
  <si>
    <t>RO04</t>
  </si>
  <si>
    <t>RO06</t>
  </si>
  <si>
    <t>RO05</t>
  </si>
  <si>
    <t>VS05A</t>
  </si>
  <si>
    <t>VS05B</t>
  </si>
  <si>
    <t>VS05C</t>
  </si>
  <si>
    <t>VS05D</t>
  </si>
  <si>
    <t>VS06A</t>
  </si>
  <si>
    <t>VS06B</t>
  </si>
  <si>
    <t>VS06C</t>
  </si>
  <si>
    <t>VS06D</t>
  </si>
  <si>
    <t>TC15</t>
  </si>
  <si>
    <t>RO07</t>
  </si>
  <si>
    <t>RO08</t>
  </si>
  <si>
    <t>TC16</t>
  </si>
  <si>
    <t>UH03A</t>
  </si>
  <si>
    <t>UH03B</t>
  </si>
  <si>
    <t>UH02A</t>
  </si>
  <si>
    <t>UH02B</t>
  </si>
  <si>
    <t>TAG Geral</t>
  </si>
  <si>
    <t>DESGCARGA DE GRÃOS A</t>
  </si>
  <si>
    <t>DESGCARGA DE GRÃOS B</t>
  </si>
  <si>
    <t>DRN100LMP4</t>
  </si>
  <si>
    <t>FA67/G</t>
  </si>
  <si>
    <t>RESERVATÓRIO</t>
  </si>
  <si>
    <t>MOD. CILINDRO</t>
  </si>
  <si>
    <t>CONEXÕES</t>
  </si>
  <si>
    <t>HIDRAUTEC</t>
  </si>
  <si>
    <t>ÓLEO MINERAL 68 CST</t>
  </si>
  <si>
    <t>Ø3/4” BSP (Cilindro) - Ø1/2” BSP (unidade)</t>
  </si>
  <si>
    <t>MANGUEIRA</t>
  </si>
  <si>
    <t>250L</t>
  </si>
  <si>
    <t>IMTAB</t>
  </si>
  <si>
    <t>1:43,20</t>
  </si>
  <si>
    <t>250/2</t>
  </si>
  <si>
    <t>3/16 x 1/16''</t>
  </si>
  <si>
    <t>TALISCADA</t>
  </si>
  <si>
    <t>2X SKF UC 212</t>
  </si>
  <si>
    <t>2X SKF T 212/Y</t>
  </si>
  <si>
    <t xml:space="preserve">	ECY 212</t>
  </si>
  <si>
    <t>2X ECY 212</t>
  </si>
  <si>
    <t>Ø50 x 390</t>
  </si>
  <si>
    <t>Ø15 x 430</t>
  </si>
  <si>
    <t>DRN100L4</t>
  </si>
  <si>
    <t>FA77/G</t>
  </si>
  <si>
    <t>1:48,37</t>
  </si>
  <si>
    <t>FA47/G</t>
  </si>
  <si>
    <t>1:13,93</t>
  </si>
  <si>
    <t>EIXO MOTOREDUTOR</t>
  </si>
  <si>
    <t>1X F 207/Y</t>
  </si>
  <si>
    <t>1X UC 207</t>
  </si>
  <si>
    <t>ENGRENAGEM EIXO DISCOS</t>
  </si>
  <si>
    <t>SIMPLES</t>
  </si>
  <si>
    <t>5/8"</t>
  </si>
  <si>
    <t>N° DENTES</t>
  </si>
  <si>
    <t>EMENDA</t>
  </si>
  <si>
    <t>CONEXÃO</t>
  </si>
  <si>
    <t>Mangueira Hidráulica Ø1/2" X 2500</t>
  </si>
  <si>
    <t>Ø1/2"BSP conexão reta x Ø3/4"BSP conexão 90°</t>
  </si>
  <si>
    <t>Mangueira Hidráulica Ø1/2" X 2000</t>
  </si>
  <si>
    <t>CDT3-MP5-100/56-300-1X/B1-CFUM-WW</t>
  </si>
  <si>
    <t>SAUR</t>
  </si>
  <si>
    <t>100L</t>
  </si>
  <si>
    <t>CDT3-MP5-63/28-100-1X/B1-
CFUM-WW</t>
  </si>
  <si>
    <t>Ø1/2” BSP</t>
  </si>
  <si>
    <t>MANGUEIRAS HIDRAULICAS Ø1/2" X 1500</t>
  </si>
  <si>
    <t>CONEXÃO Ø1/2" BSP RETA X RETA CONECTANDO AO TEE JIC</t>
  </si>
  <si>
    <t>CONEXÃO Ø1/2"BSP RETA X RETA CONECTANDO AO TEE JIC</t>
  </si>
  <si>
    <t>MANGUEIRAS HIDRAULICAS Ø1/2" X 1400</t>
  </si>
  <si>
    <t>MANGUEIRAS HIDRAULICAS Ø1/2" X 500</t>
  </si>
  <si>
    <t>UM LADO CONEXÃO AO TÊE - JIC, OUTRO LADO CONEXÃO 90° Ø1/2" BSP</t>
  </si>
  <si>
    <t>CHAVE FIM DE CURSO</t>
  </si>
  <si>
    <t>3 S E 5112 -  OLH 50</t>
  </si>
  <si>
    <t>3 S E 5112 - OLH 50</t>
  </si>
  <si>
    <t>QM01</t>
  </si>
  <si>
    <t>QM02</t>
  </si>
  <si>
    <t>GRELHA</t>
  </si>
  <si>
    <t>CEGA</t>
  </si>
  <si>
    <t>DIMENSÕES</t>
  </si>
  <si>
    <t>75 x 330</t>
  </si>
  <si>
    <t>50 x 330</t>
  </si>
  <si>
    <t>VAZADA</t>
  </si>
  <si>
    <t>SUPORTE</t>
  </si>
  <si>
    <t>Braço Tensor Imtab</t>
  </si>
  <si>
    <t>SENSORES</t>
  </si>
  <si>
    <t>TRANSMISSORES</t>
  </si>
  <si>
    <t>Termopar Tipo S KNE W600 sendo x 15tubo cerâmico 710 fio 0,30mm x Rosca 3/4” NPT Modelo STS-A8 (1400°c) 4-20mA 12-24-36VCC IP-65</t>
  </si>
  <si>
    <t>Depressão NOVUS GTP1000 -50 + 50mmca 4-20mA 12-36VCC IP- 65 Ø1/2” BSP</t>
  </si>
  <si>
    <t>R87</t>
  </si>
  <si>
    <t>2X SKF F212/Y</t>
  </si>
  <si>
    <t>ACIONAMENTO</t>
  </si>
  <si>
    <t>3/4"</t>
  </si>
  <si>
    <t>DUPLA</t>
  </si>
  <si>
    <t>DRN71MP4</t>
  </si>
  <si>
    <t>SA67/T</t>
  </si>
  <si>
    <t>1:217,41</t>
  </si>
  <si>
    <t>2X SKF F 210/Y</t>
  </si>
  <si>
    <t>2X SKF UC 210</t>
  </si>
  <si>
    <t>C2120</t>
  </si>
  <si>
    <t>SIMPLES C2120</t>
  </si>
  <si>
    <t>CAVACO</t>
  </si>
  <si>
    <t>CINZAS</t>
  </si>
  <si>
    <t>IP55</t>
  </si>
  <si>
    <t>6303-2Z-C3</t>
  </si>
  <si>
    <t>6203-2Z-C3</t>
  </si>
  <si>
    <t>ÓLEO CLP 680</t>
  </si>
  <si>
    <t>6306-2Z-C3</t>
  </si>
  <si>
    <t>6205-2Z-C3</t>
  </si>
  <si>
    <t>6308-2Z</t>
  </si>
  <si>
    <t>6207-2Z</t>
  </si>
  <si>
    <t>EH: 21185/18</t>
  </si>
  <si>
    <t>UH04A</t>
  </si>
  <si>
    <t>UH04B</t>
  </si>
  <si>
    <t>UH05A</t>
  </si>
  <si>
    <t>UH05B</t>
  </si>
  <si>
    <t>EH: 25462/21</t>
  </si>
  <si>
    <t>PCLAS 630 (LE) 4 I CR 0°</t>
  </si>
  <si>
    <t>65044-2.1</t>
  </si>
  <si>
    <t>W22</t>
  </si>
  <si>
    <t>6309-2Z-C3</t>
  </si>
  <si>
    <t>6209-2Z-C3</t>
  </si>
  <si>
    <t>TRANSP. ARRASTE TOMBADOR B</t>
  </si>
  <si>
    <t>TRANSP. ARRASTE TOMBADOR 1</t>
  </si>
  <si>
    <t>UNID. HIDR. TOMBADOR 1 (MOTOR 1)</t>
  </si>
  <si>
    <t>UNID. HIDR. TOMBADOR 1 (MOTOR 2)</t>
  </si>
  <si>
    <t>ELEVADOR DE CANECAS - LIMPEZA 2</t>
  </si>
  <si>
    <t>UNID. HIDR. TOMBADOR 2 (MOTOR 1)</t>
  </si>
  <si>
    <t>UNID. HIDR. TOMBADOR 2 (MOTOR 2)</t>
  </si>
  <si>
    <t>TRANSP. ARRASTE LIMPEZA 1</t>
  </si>
  <si>
    <t>ELEV. CANECAS SILO VERTICAL 1</t>
  </si>
  <si>
    <t>TRANSP. ARRASTE SUP. SILO VERTICAL 1</t>
  </si>
  <si>
    <t>TRANSP. ARRASTE INF. SILO VERTICAL 1</t>
  </si>
  <si>
    <t>TRANSP. ARRASTE LIMPEZA 2</t>
  </si>
  <si>
    <t>ELEV. CANECAS SILO VERTICAL 2</t>
  </si>
  <si>
    <t>TRANSP. ARRASTE SUP. SILO VERTICAL 2</t>
  </si>
  <si>
    <t>TRANSP. ARRASTE INF. SILO VERTICAL 2</t>
  </si>
  <si>
    <t>PENEIRA DE LIMPEZA 1</t>
  </si>
  <si>
    <t>PENEIRA DE LIMPEZA 2</t>
  </si>
  <si>
    <t>UNID. HIDR. CAVACO QUEIMADOR (MOTOR 1)</t>
  </si>
  <si>
    <t>UNID. HIDR. CAVACO QUEIMADOR (MOTOR 2)</t>
  </si>
  <si>
    <t>CORREIA TRANSP. CAVACO QUEIMADOR 1</t>
  </si>
  <si>
    <t>CLASSIFICADOR ROTATIVO QUEIMADOR 1</t>
  </si>
  <si>
    <t>UNID. HIDR. QUEIMADOR 1 (MOTOR 1)</t>
  </si>
  <si>
    <t>UNID. HIDR. QUEIMADOR 1 (MOTOR 2)</t>
  </si>
  <si>
    <t>QUEIMADOR 1</t>
  </si>
  <si>
    <t>VENT. AR PRIMÁRIO QUEIMADOR 1</t>
  </si>
  <si>
    <t>VENT.  AR SECUNDÁRIO QUEIMADOR 1</t>
  </si>
  <si>
    <t>TRANSP. ARRASTE CINZAS QUEIMADOR 1</t>
  </si>
  <si>
    <t>TRANSP. ARRASTE SUP. SECADOR 1</t>
  </si>
  <si>
    <t>SECADOR VERTICAL 1</t>
  </si>
  <si>
    <t>VENTILADOR CAPTADOR SECADOR 1 (MOTOR 1)</t>
  </si>
  <si>
    <t>VENTILADOR CAPTADOR SECADOR 1 (MOTOR 2)</t>
  </si>
  <si>
    <t>VENTILADOR CAPTADOR SECADOR 1 (MOTOR 3)</t>
  </si>
  <si>
    <t>VENTILADOR CAPTADOR SECADOR 1 (MOTOR 4)</t>
  </si>
  <si>
    <t>MESA MECÂNICA SECADOR 1</t>
  </si>
  <si>
    <t>TRANSP. ARRASTE SUP. SECADOR 2</t>
  </si>
  <si>
    <t>SECADOR VERTICAL 2</t>
  </si>
  <si>
    <t>VENTILADOR CAPTADOR SECADOR 2 (MOTOR 1)</t>
  </si>
  <si>
    <t>VENTILADOR CAPTADOR SECADOR 2 (MOTOR 2)</t>
  </si>
  <si>
    <t>VENTILADOR CAPTADOR SECADOR 2 (MOTOR 3)</t>
  </si>
  <si>
    <t>VENTILADOR CAPTADOR SECADOR 2 (MOTOR 4)</t>
  </si>
  <si>
    <t>MESA MECÂNICA SECADOR 2</t>
  </si>
  <si>
    <t>CORREIA TRANSP. CAVACO QUEIMADOR 2</t>
  </si>
  <si>
    <t>CLASSIFICADOR ROTATIVO QUEIMADOR 2</t>
  </si>
  <si>
    <t>UNID. HIDR. QUEIMADOR 2 (MOTOR 1)</t>
  </si>
  <si>
    <t>UNID. HIDR. QUEIMADOR 2 (MOTOR 2)</t>
  </si>
  <si>
    <t>QUEIMADOR 2</t>
  </si>
  <si>
    <t>VENT. AR PRIMÁRIO QUEIMADOR 2</t>
  </si>
  <si>
    <t>VENT.  AR SECUNDÁRIO QUEIMADOR 2</t>
  </si>
  <si>
    <t>TRANSP. ARRASTE CINZAS QUEIMADOR 2</t>
  </si>
  <si>
    <t>ROSCA TRANSP. RESÍDUOS 1</t>
  </si>
  <si>
    <t>ELEV. CANECAS - LIMPEZA 1</t>
  </si>
  <si>
    <t>ELEV. CANECAS RESIDUAL DE SOJA 1</t>
  </si>
  <si>
    <t>ELEV. CANECAS RESIDUAL DE SOJA 2</t>
  </si>
  <si>
    <t>ROSCA TRANSP. RESIDUAL DE SOJA 2</t>
  </si>
  <si>
    <t>TRANSP. ARRASTE INF. SECADOR 1</t>
  </si>
  <si>
    <t>ELEV.CANECAS ARMAZ. 1</t>
  </si>
  <si>
    <t>TRANSP. ARRASTE ARMAZ. 1</t>
  </si>
  <si>
    <t>CARRINHO TRANSPORTADOR DE SOJA ARMAZ. 1</t>
  </si>
  <si>
    <t>TRANSP. ARRASTE INF. SECADOR 2</t>
  </si>
  <si>
    <t>ELEV.CANECAS ARMAZ. 2</t>
  </si>
  <si>
    <t>TRANSP. ARRASTE ARMAZ. 2</t>
  </si>
  <si>
    <t>CORREIA TRANSP. LIGACAO ARMAZ. 2</t>
  </si>
  <si>
    <t>CARRINHO TRANSPORTADOR DE SOJA ARMAZ. 2</t>
  </si>
  <si>
    <t>CORREIA TRANSP. EXPEDICAO</t>
  </si>
  <si>
    <t>CORREIA TRANSPORT. ENCLAUSURADA ARMAZ. 1</t>
  </si>
  <si>
    <t>ELEV. CANECAS SAIDA ARMAZ. 1</t>
  </si>
  <si>
    <t>CORREIA TRANSP. PREPARACAO/EXPEDICAO</t>
  </si>
  <si>
    <t>CORREIA TRANSP. INF. ARMAZ. 2</t>
  </si>
  <si>
    <t>CORREIA TRANSP. SUP. ARMAZ. 2</t>
  </si>
  <si>
    <t>CORREIA TRANSP. SUP. ARMAZ. 1</t>
  </si>
  <si>
    <t>ELEV. CANECAS PREPARACAO/EXPEDICAO</t>
  </si>
  <si>
    <t>ALIMENTADOR PENEIRA 1</t>
  </si>
  <si>
    <t>VS07</t>
  </si>
  <si>
    <t>VENTILADOR ASPIRACAO PENEIRA LIMPEZA 1</t>
  </si>
  <si>
    <t>ALIMENTADOR PENEIRA 2</t>
  </si>
  <si>
    <t>VS08</t>
  </si>
  <si>
    <t>VENTILADOR ASPIRACAO PENEIRA LIMPEZA 2</t>
  </si>
  <si>
    <t>VS09</t>
  </si>
  <si>
    <t>VS10</t>
  </si>
  <si>
    <t>VS11</t>
  </si>
  <si>
    <t>VS12</t>
  </si>
  <si>
    <t>225S/M</t>
  </si>
  <si>
    <t>GRAXA (g)</t>
  </si>
  <si>
    <t>S-100 2700L 2X75CV</t>
  </si>
  <si>
    <t>ISO VG 68</t>
  </si>
  <si>
    <t>ALTPL01</t>
  </si>
  <si>
    <t>ALTPL02</t>
  </si>
  <si>
    <t>DRN180M4</t>
  </si>
  <si>
    <t>6312-2Z-C3</t>
  </si>
  <si>
    <t>6212-2Z-C3</t>
  </si>
  <si>
    <t>FA127/G</t>
  </si>
  <si>
    <t>CARPAN</t>
  </si>
  <si>
    <t>DRN132LP4/FI</t>
  </si>
  <si>
    <t>6308-2Z-C3</t>
  </si>
  <si>
    <t>VENTILADOR SILO VERTICAL 1 (MOTOR 1)</t>
  </si>
  <si>
    <t>VENTILADOR SILO VERTICAL 1 (MOTOR 2)</t>
  </si>
  <si>
    <t>VENTILADOR SILO VERTICAL 2 (MOTOR 1)</t>
  </si>
  <si>
    <t>VENTILADOR SILO VERTICAL 2 (MOTOR 2)</t>
  </si>
  <si>
    <t>JHONROB</t>
  </si>
  <si>
    <t>6312-2RS-C3</t>
  </si>
  <si>
    <t>6212-2RS-C3</t>
  </si>
  <si>
    <t>ARMAZ</t>
  </si>
  <si>
    <t>Siemens</t>
  </si>
  <si>
    <t>18Q1</t>
  </si>
  <si>
    <t>Schneider</t>
  </si>
  <si>
    <t>Tesys - LC1D65A - Tripolar</t>
  </si>
  <si>
    <t>18K1</t>
  </si>
  <si>
    <t>Sim (AE-02-SP01 e EL-07)</t>
  </si>
  <si>
    <t>18K2</t>
  </si>
  <si>
    <t>19Q1</t>
  </si>
  <si>
    <t>19K1</t>
  </si>
  <si>
    <t>Sim (AE-01-SP01 e EL-07)</t>
  </si>
  <si>
    <t>19K2</t>
  </si>
  <si>
    <t>RO09</t>
  </si>
  <si>
    <t>ROSCA TRANSP. DE PALHA DA PENEIRA 1</t>
  </si>
  <si>
    <t>RO10</t>
  </si>
  <si>
    <t>ROSCA TRANSP. DE PALHA DA PENEIRA 2</t>
  </si>
  <si>
    <t>PALHA DE SOJA</t>
  </si>
  <si>
    <t>ML350</t>
  </si>
  <si>
    <t>ESPALHADOR</t>
  </si>
  <si>
    <t>CARRINHO VARREDOR</t>
  </si>
  <si>
    <t>RO11</t>
  </si>
  <si>
    <t>CV01</t>
  </si>
  <si>
    <t>ESPALHADOR DE GRÃOS SILO VERTICAL 1</t>
  </si>
  <si>
    <t>ROSCA VARREDORA SILO VERTICAL 1</t>
  </si>
  <si>
    <t>CARRINHO VARREDOR SILO VERTICAL 1</t>
  </si>
  <si>
    <t>RO12</t>
  </si>
  <si>
    <t>CV02</t>
  </si>
  <si>
    <t>ESPALHADOR DE GRÃOS SILO VERTICAL 2</t>
  </si>
  <si>
    <t>ROSCA VARREDORA SILO VERTICAL 2</t>
  </si>
  <si>
    <t>CARRINHO VARREDOR SILO VERTICAL 2</t>
  </si>
  <si>
    <t>ES01</t>
  </si>
  <si>
    <t>ES02</t>
  </si>
  <si>
    <t>GEREMIA</t>
  </si>
  <si>
    <t>MRGK05</t>
  </si>
  <si>
    <t>1:147,93</t>
  </si>
  <si>
    <t>2X SKF F210</t>
  </si>
  <si>
    <t>2X SKF YAR 210-2F</t>
  </si>
  <si>
    <t>PNEU</t>
  </si>
  <si>
    <t>2X 5.00/06-12 TRATOR T-2 NYL 04</t>
  </si>
  <si>
    <t>CÂMARA</t>
  </si>
  <si>
    <t>500/6-12</t>
  </si>
  <si>
    <t>RODA DO CARRINHO</t>
  </si>
  <si>
    <t>RODA</t>
  </si>
  <si>
    <t>ARO 5.0 X 12 C/ 6 F</t>
  </si>
  <si>
    <t>132M/L</t>
  </si>
  <si>
    <t>GD50 2</t>
  </si>
  <si>
    <t>1:6,46</t>
  </si>
  <si>
    <t>6202-ZZ</t>
  </si>
  <si>
    <t>MRGC35</t>
  </si>
  <si>
    <t>1:167,24</t>
  </si>
  <si>
    <t>VS05E</t>
  </si>
  <si>
    <t>VS05F</t>
  </si>
  <si>
    <t>VS05G</t>
  </si>
  <si>
    <t>VS05H</t>
  </si>
  <si>
    <t>VS06E</t>
  </si>
  <si>
    <t>VS06F</t>
  </si>
  <si>
    <t>VS06G</t>
  </si>
  <si>
    <t>VS06H</t>
  </si>
  <si>
    <t>VENTILADOR CAPTADOR SECADOR 1 (MOTOR 5)</t>
  </si>
  <si>
    <t>VENTILADOR CAPTADOR SECADOR 1 (MOTOR 6)</t>
  </si>
  <si>
    <t>VENTILADOR CAPTADOR SECADOR 1 (MOTOR 7)</t>
  </si>
  <si>
    <t>VENTILADOR CAPTADOR SECADOR 1 (MOTOR 8)</t>
  </si>
  <si>
    <t>VENTILADOR CAPTADOR SECADOR 2 (MOTOR 5)</t>
  </si>
  <si>
    <t>VENTILADOR CAPTADOR SECADOR 2 (MOTOR 6)</t>
  </si>
  <si>
    <t>VENTILADOR CAPTADOR SECADOR 2 (MOTOR 7)</t>
  </si>
  <si>
    <t>VENTILADOR CAPTADOR SECADOR 2 (MOTOR 8)</t>
  </si>
  <si>
    <t>180L</t>
  </si>
  <si>
    <t>6311-2Z-C3</t>
  </si>
  <si>
    <t>6211-2Z-C3</t>
  </si>
  <si>
    <t>IPW56</t>
  </si>
  <si>
    <t>6311-2Z-C4</t>
  </si>
  <si>
    <t>6211-2Z-C4</t>
  </si>
  <si>
    <t>IPW57</t>
  </si>
  <si>
    <t>6311-2Z-C5</t>
  </si>
  <si>
    <t>6211-2Z-C5</t>
  </si>
  <si>
    <t>IPW58</t>
  </si>
  <si>
    <t>6311-2Z-C6</t>
  </si>
  <si>
    <t>6211-2Z-C6</t>
  </si>
  <si>
    <t>IPW59</t>
  </si>
  <si>
    <t>6311-2Z-C7</t>
  </si>
  <si>
    <t>6211-2Z-C7</t>
  </si>
  <si>
    <t>IPW60</t>
  </si>
  <si>
    <t>6311-2Z-C8</t>
  </si>
  <si>
    <t>6211-2Z-C8</t>
  </si>
  <si>
    <t>IPW61</t>
  </si>
  <si>
    <t>6311-2Z-C9</t>
  </si>
  <si>
    <t>6211-2Z-C9</t>
  </si>
  <si>
    <t>IPW62</t>
  </si>
  <si>
    <t>6311-2Z-C10</t>
  </si>
  <si>
    <t>6211-2Z-C10</t>
  </si>
  <si>
    <t>IPW63</t>
  </si>
  <si>
    <t>6311-2Z-C11</t>
  </si>
  <si>
    <t>6211-2Z-C11</t>
  </si>
  <si>
    <t>IPW64</t>
  </si>
  <si>
    <t>6311-2Z-C12</t>
  </si>
  <si>
    <t>6211-2Z-C12</t>
  </si>
  <si>
    <t>IPW65</t>
  </si>
  <si>
    <t>6311-2Z-C13</t>
  </si>
  <si>
    <t>6211-2Z-C13</t>
  </si>
  <si>
    <t>6311-2Z-C14</t>
  </si>
  <si>
    <t>6211-2Z-C14</t>
  </si>
  <si>
    <t>IPW67</t>
  </si>
  <si>
    <t>6311-2Z-C15</t>
  </si>
  <si>
    <t>6211-2Z-C15</t>
  </si>
  <si>
    <t>IPW68</t>
  </si>
  <si>
    <t>6311-2Z-C16</t>
  </si>
  <si>
    <t>6211-2Z-C16</t>
  </si>
  <si>
    <t>IPW69</t>
  </si>
  <si>
    <t>6311-2Z-C17</t>
  </si>
  <si>
    <t>6211-2Z-C17</t>
  </si>
  <si>
    <t>IPW70</t>
  </si>
  <si>
    <t>6311-2Z-C18</t>
  </si>
  <si>
    <t>6211-2Z-C18</t>
  </si>
  <si>
    <t>TSV-300</t>
  </si>
  <si>
    <t>104/21-"B"</t>
  </si>
  <si>
    <t>105/21-"B"</t>
  </si>
  <si>
    <t>ROSCA TRANSP. QUEIMADOR 1 (MOTOR 1)</t>
  </si>
  <si>
    <t>ROSCA TRANSP. QUEIMADOR 1 (MOTOR 2)</t>
  </si>
  <si>
    <t>ROSCA TRANSP. QUEIMADOR 1 (MOTOR 3)</t>
  </si>
  <si>
    <t>ROSCA TRANSP. QUEIMADOR 2 (MOTOR 1)</t>
  </si>
  <si>
    <t>ROSCA TRANSP. QUEIMADOR 2 (MOTOR 2)</t>
  </si>
  <si>
    <t>ROSCA TRANSP. QUEIMADOR 2 (MOTOR 3)</t>
  </si>
  <si>
    <t>1X SKF F212/Y</t>
  </si>
  <si>
    <t>1X SKF UC 212</t>
  </si>
  <si>
    <t>1X SKF UC 213</t>
  </si>
  <si>
    <t>1X SKF UC 214</t>
  </si>
  <si>
    <t>1X SKF UC 215</t>
  </si>
  <si>
    <t>1X SKF UC 216</t>
  </si>
  <si>
    <t>1X SKF UC 217</t>
  </si>
  <si>
    <t>1X SKF F210</t>
  </si>
  <si>
    <t>1X SKF YAR 210-2F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</si>
</sst>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8BF5"/>
        <bgColor indexed="64"/>
      </patternFill>
    </fill>
    <fill>
      <patternFill patternType="solid">
        <fgColor rgb="FFC0F1F6"/>
        <bgColor indexed="64"/>
      </patternFill>
    </fill>
    <fill>
      <patternFill patternType="solid">
        <fgColor rgb="FFF0EA7C"/>
        <bgColor indexed="64"/>
      </patternFill>
    </fill>
    <fill>
      <patternFill patternType="solid">
        <fgColor rgb="FF3F8D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3FD72"/>
        <bgColor indexed="64"/>
      </patternFill>
    </fill>
    <fill>
      <patternFill patternType="solid">
        <fgColor rgb="FF3087C2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Continuous" vertical="center"/>
    </xf>
    <xf numFmtId="0" fontId="0" fillId="4" borderId="2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Continuous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Continuous" vertical="center"/>
    </xf>
    <xf numFmtId="0" fontId="0" fillId="7" borderId="2" xfId="0" applyFill="1" applyBorder="1" applyAlignment="1">
      <alignment horizontal="centerContinuous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Continuous" vertic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Continuous" vertical="center"/>
    </xf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Continuous" vertical="center"/>
    </xf>
    <xf numFmtId="0" fontId="0" fillId="10" borderId="2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Continuous" vertical="center"/>
    </xf>
    <xf numFmtId="49" fontId="0" fillId="5" borderId="2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Continuous" vertical="center"/>
    </xf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Continuous" vertical="center"/>
    </xf>
    <xf numFmtId="0" fontId="0" fillId="1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3" borderId="2" xfId="0" applyFill="1" applyBorder="1" applyAlignment="1">
      <alignment horizontal="centerContinuous" vertical="center"/>
    </xf>
    <xf numFmtId="0" fontId="0" fillId="13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4" borderId="2" xfId="0" applyFill="1" applyBorder="1" applyAlignment="1">
      <alignment horizontal="centerContinuous" vertical="center"/>
    </xf>
    <xf numFmtId="0" fontId="0" fillId="14" borderId="2" xfId="0" applyFill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15" borderId="2" xfId="0" applyFill="1" applyBorder="1" applyAlignment="1">
      <alignment horizontal="centerContinuous" vertical="center"/>
    </xf>
    <xf numFmtId="0" fontId="0" fillId="15" borderId="2" xfId="0" applyFill="1" applyBorder="1" applyAlignment="1">
      <alignment horizontal="center" vertical="center"/>
    </xf>
    <xf numFmtId="0" fontId="0" fillId="15" borderId="0" xfId="0" applyFill="1" applyAlignment="1">
      <alignment horizontal="centerContinuous" vertical="center"/>
    </xf>
    <xf numFmtId="0" fontId="0" fillId="16" borderId="2" xfId="0" applyFill="1" applyBorder="1" applyAlignment="1">
      <alignment horizontal="centerContinuous" vertical="center"/>
    </xf>
    <xf numFmtId="0" fontId="0" fillId="16" borderId="2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left"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70FC"/>
      <color rgb="FF3087C2"/>
      <color rgb="FF63FD72"/>
      <color rgb="FF83C3FD"/>
      <color rgb="FFC0F1F6"/>
      <color rgb="FF92DE8E"/>
      <color rgb="FF3F8D80"/>
      <color rgb="FFF0EA7C"/>
      <color rgb="FF92E7F0"/>
      <color rgb="FFDC8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sé Augusto Peliceo - 3 Tentos" id="{DBC0D46D-4F3A-4170-B18E-271B5BF9D654}" userId="S::jose.peliceo@3tentos.com.br::65a7ae5d-f224-4032-95ca-4b59dc9e7fa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N6" dT="2022-07-20T12:37:18.15" personId="{DBC0D46D-4F3A-4170-B18E-271B5BF9D654}" id="{7D99F95F-7108-48AB-B180-FA7A9B51726C}">
    <text>522-LC-TG - LIVRE COM TAMPA CEGA
522-BP-TG - BLOQUEADA C/ T.PASSANTE</text>
  </threadedComment>
</ThreadedComment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7D63-6605-41D8-844C-73091C207D1E}">
  <sheetPr filterMode="1"/>
  <dimension ref="A1:K241"/>
  <sheetViews>
    <sheetView tabSelected="1" topLeftCell="A227" workbookViewId="0">
      <selection activeCell="E237" sqref="E237"/>
    </sheetView>
  </sheetViews>
  <sheetFormatPr defaultRowHeight="15" x14ac:dyDescent="0.25"/>
  <cols>
    <col min="1" max="1" width="18.7109375" bestFit="1" customWidth="1"/>
    <col min="2" max="2" width="5.28515625" bestFit="1" customWidth="1"/>
    <col min="3" max="3" width="15.28515625" bestFit="1" customWidth="1"/>
    <col min="4" max="4" width="5.140625" bestFit="1" customWidth="1"/>
    <col min="5" max="5" width="29.28515625" bestFit="1" customWidth="1"/>
    <col min="6" max="6" width="8.140625" bestFit="1" customWidth="1"/>
    <col min="7" max="7" width="16.85546875" bestFit="1" customWidth="1"/>
    <col min="8" max="8" width="6.5703125" bestFit="1" customWidth="1"/>
    <col min="9" max="9" width="8.5703125" bestFit="1" customWidth="1"/>
    <col min="10" max="10" width="26.28515625" bestFit="1" customWidth="1"/>
    <col min="11" max="11" width="45" bestFit="1" customWidth="1"/>
  </cols>
  <sheetData>
    <row r="1" spans="1:11" x14ac:dyDescent="0.25">
      <c r="A1" s="45" t="s">
        <v>762</v>
      </c>
      <c r="B1" s="45" t="s">
        <v>751</v>
      </c>
      <c r="C1" s="45" t="s">
        <v>763</v>
      </c>
      <c r="D1" s="45" t="s">
        <v>752</v>
      </c>
      <c r="E1" s="45" t="s">
        <v>764</v>
      </c>
      <c r="F1" s="45" t="s">
        <v>753</v>
      </c>
      <c r="G1" s="45" t="s">
        <v>765</v>
      </c>
      <c r="H1" s="45" t="s">
        <v>754</v>
      </c>
      <c r="I1" s="45" t="s">
        <v>85</v>
      </c>
      <c r="J1" s="46" t="s">
        <v>836</v>
      </c>
      <c r="K1" s="45" t="s">
        <v>755</v>
      </c>
    </row>
    <row r="2" spans="1:11" hidden="1" x14ac:dyDescent="0.25">
      <c r="A2" s="1"/>
      <c r="B2" s="1" t="str">
        <f>IFERROR(VLOOKUP(A2,Filial!A:B,2,0),"")</f>
        <v/>
      </c>
      <c r="C2" s="1"/>
      <c r="D2" s="1" t="str">
        <f>IFERROR(VLOOKUP(C2,Área!A:B,2,0),"")</f>
        <v/>
      </c>
      <c r="E2" s="1"/>
      <c r="F2" s="1" t="str">
        <f>IFERROR(VLOOKUP(E2,Subárea!A:B,2,0),"")</f>
        <v/>
      </c>
      <c r="G2" s="1"/>
      <c r="H2" s="1" t="str">
        <f>IFERROR(VLOOKUP(G2,Linhas!A:B,2,0),"")</f>
        <v/>
      </c>
      <c r="I2" s="1"/>
      <c r="J2" s="1" t="str">
        <f t="shared" ref="J2:J33" si="0">_xlfn.TEXTJOIN("-",TRUE,B2,D2,F2,H2,I2)</f>
        <v/>
      </c>
      <c r="K2" s="2"/>
    </row>
    <row r="3" spans="1:11" hidden="1" x14ac:dyDescent="0.25">
      <c r="A3" s="1"/>
      <c r="B3" s="1" t="str">
        <f>IFERROR(VLOOKUP(A3,Filial!A:B,2,0),"")</f>
        <v/>
      </c>
      <c r="C3" s="1"/>
      <c r="D3" s="1" t="str">
        <f>IFERROR(VLOOKUP(C3,Área!A:B,2,0),"")</f>
        <v/>
      </c>
      <c r="E3" s="1"/>
      <c r="F3" s="1" t="str">
        <f>IFERROR(VLOOKUP(E3,Subárea!A:B,2,0),"")</f>
        <v/>
      </c>
      <c r="G3" s="1"/>
      <c r="H3" s="1" t="str">
        <f>IFERROR(VLOOKUP(G3,Linhas!A:B,2,0),"")</f>
        <v/>
      </c>
      <c r="I3" s="1"/>
      <c r="J3" s="1" t="str">
        <f t="shared" si="0"/>
        <v/>
      </c>
      <c r="K3" s="2"/>
    </row>
    <row r="4" spans="1:11" hidden="1" x14ac:dyDescent="0.25">
      <c r="A4" s="1"/>
      <c r="B4" s="1" t="str">
        <f>IFERROR(VLOOKUP(A4,Filial!A:B,2,0),"")</f>
        <v/>
      </c>
      <c r="C4" s="1"/>
      <c r="D4" s="1" t="str">
        <f>IFERROR(VLOOKUP(C4,Área!A:B,2,0),"")</f>
        <v/>
      </c>
      <c r="E4" s="1"/>
      <c r="F4" s="1" t="str">
        <f>IFERROR(VLOOKUP(E4,Subárea!A:B,2,0),"")</f>
        <v/>
      </c>
      <c r="G4" s="1"/>
      <c r="H4" s="1" t="str">
        <f>IFERROR(VLOOKUP(G4,Linhas!A:B,2,0),"")</f>
        <v/>
      </c>
      <c r="I4" s="1"/>
      <c r="J4" s="1" t="str">
        <f t="shared" si="0"/>
        <v/>
      </c>
      <c r="K4" s="2"/>
    </row>
    <row r="5" spans="1:11" hidden="1" x14ac:dyDescent="0.25">
      <c r="A5" s="1"/>
      <c r="B5" s="1" t="str">
        <f>IFERROR(VLOOKUP(A5,Filial!A:B,2,0),"")</f>
        <v/>
      </c>
      <c r="C5" s="1"/>
      <c r="D5" s="1" t="str">
        <f>IFERROR(VLOOKUP(C5,Área!A:B,2,0),"")</f>
        <v/>
      </c>
      <c r="E5" s="1"/>
      <c r="F5" s="1" t="str">
        <f>IFERROR(VLOOKUP(E5,Subárea!A:B,2,0),"")</f>
        <v/>
      </c>
      <c r="G5" s="1"/>
      <c r="H5" s="1" t="str">
        <f>IFERROR(VLOOKUP(G5,Linhas!A:B,2,0),"")</f>
        <v/>
      </c>
      <c r="I5" s="1"/>
      <c r="J5" s="1" t="str">
        <f t="shared" si="0"/>
        <v/>
      </c>
      <c r="K5" s="2"/>
    </row>
    <row r="6" spans="1:11" hidden="1" x14ac:dyDescent="0.25">
      <c r="A6" s="1"/>
      <c r="B6" s="1" t="str">
        <f>IFERROR(VLOOKUP(A6,Filial!A:B,2,0),"")</f>
        <v/>
      </c>
      <c r="C6" s="1"/>
      <c r="D6" s="1" t="str">
        <f>IFERROR(VLOOKUP(C6,Área!A:B,2,0),"")</f>
        <v/>
      </c>
      <c r="E6" s="1"/>
      <c r="F6" s="1" t="str">
        <f>IFERROR(VLOOKUP(E6,Subárea!A:B,2,0),"")</f>
        <v/>
      </c>
      <c r="G6" s="1"/>
      <c r="H6" s="1" t="str">
        <f>IFERROR(VLOOKUP(G6,Linhas!A:B,2,0),"")</f>
        <v/>
      </c>
      <c r="I6" s="1"/>
      <c r="J6" s="1" t="str">
        <f t="shared" si="0"/>
        <v/>
      </c>
      <c r="K6" s="2"/>
    </row>
    <row r="7" spans="1:11" hidden="1" x14ac:dyDescent="0.25">
      <c r="A7" s="1"/>
      <c r="B7" s="1" t="str">
        <f>IFERROR(VLOOKUP(A7,Filial!A:B,2,0),"")</f>
        <v/>
      </c>
      <c r="C7" s="1"/>
      <c r="D7" s="1" t="str">
        <f>IFERROR(VLOOKUP(C7,Área!A:B,2,0),"")</f>
        <v/>
      </c>
      <c r="E7" s="1"/>
      <c r="F7" s="1" t="str">
        <f>IFERROR(VLOOKUP(E7,Subárea!A:B,2,0),"")</f>
        <v/>
      </c>
      <c r="G7" s="1"/>
      <c r="H7" s="1" t="str">
        <f>IFERROR(VLOOKUP(G7,Linhas!A:B,2,0),"")</f>
        <v/>
      </c>
      <c r="I7" s="1"/>
      <c r="J7" s="1" t="str">
        <f t="shared" si="0"/>
        <v/>
      </c>
      <c r="K7" s="2"/>
    </row>
    <row r="8" spans="1:11" hidden="1" x14ac:dyDescent="0.25">
      <c r="A8" s="1"/>
      <c r="B8" s="1" t="str">
        <f>IFERROR(VLOOKUP(A8,Filial!A:B,2,0),"")</f>
        <v/>
      </c>
      <c r="C8" s="1"/>
      <c r="D8" s="1" t="str">
        <f>IFERROR(VLOOKUP(C8,Área!A:B,2,0),"")</f>
        <v/>
      </c>
      <c r="E8" s="1"/>
      <c r="F8" s="1" t="str">
        <f>IFERROR(VLOOKUP(E8,Subárea!A:B,2,0),"")</f>
        <v/>
      </c>
      <c r="G8" s="1"/>
      <c r="H8" s="1" t="str">
        <f>IFERROR(VLOOKUP(G8,Linhas!A:B,2,0),"")</f>
        <v/>
      </c>
      <c r="I8" s="1"/>
      <c r="J8" s="1" t="str">
        <f t="shared" si="0"/>
        <v/>
      </c>
      <c r="K8" s="2"/>
    </row>
    <row r="9" spans="1:11" hidden="1" x14ac:dyDescent="0.25">
      <c r="A9" s="1"/>
      <c r="B9" s="1" t="str">
        <f>IFERROR(VLOOKUP(A9,Filial!A:B,2,0),"")</f>
        <v/>
      </c>
      <c r="C9" s="1"/>
      <c r="D9" s="1" t="str">
        <f>IFERROR(VLOOKUP(C9,Área!A:B,2,0),"")</f>
        <v/>
      </c>
      <c r="E9" s="1"/>
      <c r="F9" s="1" t="str">
        <f>IFERROR(VLOOKUP(E9,Subárea!A:B,2,0),"")</f>
        <v/>
      </c>
      <c r="G9" s="1"/>
      <c r="H9" s="1" t="str">
        <f>IFERROR(VLOOKUP(G9,Linhas!A:B,2,0),"")</f>
        <v/>
      </c>
      <c r="I9" s="1"/>
      <c r="J9" s="1" t="str">
        <f t="shared" si="0"/>
        <v/>
      </c>
      <c r="K9" s="2"/>
    </row>
    <row r="10" spans="1:11" hidden="1" x14ac:dyDescent="0.25">
      <c r="A10" s="1"/>
      <c r="B10" s="1" t="str">
        <f>IFERROR(VLOOKUP(A10,Filial!A:B,2,0),"")</f>
        <v/>
      </c>
      <c r="C10" s="1"/>
      <c r="D10" s="1" t="str">
        <f>IFERROR(VLOOKUP(C10,Área!A:B,2,0),"")</f>
        <v/>
      </c>
      <c r="E10" s="1"/>
      <c r="F10" s="1" t="str">
        <f>IFERROR(VLOOKUP(E10,Subárea!A:B,2,0),"")</f>
        <v/>
      </c>
      <c r="G10" s="1"/>
      <c r="H10" s="1" t="str">
        <f>IFERROR(VLOOKUP(G10,Linhas!A:B,2,0),"")</f>
        <v/>
      </c>
      <c r="I10" s="1"/>
      <c r="J10" s="1" t="str">
        <f t="shared" si="0"/>
        <v/>
      </c>
      <c r="K10" s="2"/>
    </row>
    <row r="11" spans="1:11" hidden="1" x14ac:dyDescent="0.25">
      <c r="A11" s="1"/>
      <c r="B11" s="1" t="str">
        <f>IFERROR(VLOOKUP(A11,Filial!A:B,2,0),"")</f>
        <v/>
      </c>
      <c r="C11" s="1"/>
      <c r="D11" s="1" t="str">
        <f>IFERROR(VLOOKUP(C11,Área!A:B,2,0),"")</f>
        <v/>
      </c>
      <c r="E11" s="1"/>
      <c r="F11" s="1" t="str">
        <f>IFERROR(VLOOKUP(E11,Subárea!A:B,2,0),"")</f>
        <v/>
      </c>
      <c r="G11" s="1"/>
      <c r="H11" s="1" t="str">
        <f>IFERROR(VLOOKUP(G11,Linhas!A:B,2,0),"")</f>
        <v/>
      </c>
      <c r="I11" s="1"/>
      <c r="J11" s="1" t="str">
        <f t="shared" si="0"/>
        <v/>
      </c>
      <c r="K11" s="2"/>
    </row>
    <row r="12" spans="1:11" hidden="1" x14ac:dyDescent="0.25">
      <c r="A12" s="1"/>
      <c r="B12" s="1" t="str">
        <f>IFERROR(VLOOKUP(A12,Filial!A:B,2,0),"")</f>
        <v/>
      </c>
      <c r="C12" s="1"/>
      <c r="D12" s="1" t="str">
        <f>IFERROR(VLOOKUP(C12,Área!A:B,2,0),"")</f>
        <v/>
      </c>
      <c r="E12" s="1"/>
      <c r="F12" s="1" t="str">
        <f>IFERROR(VLOOKUP(E12,Subárea!A:B,2,0),"")</f>
        <v/>
      </c>
      <c r="G12" s="1"/>
      <c r="H12" s="1" t="str">
        <f>IFERROR(VLOOKUP(G12,Linhas!A:B,2,0),"")</f>
        <v/>
      </c>
      <c r="I12" s="1"/>
      <c r="J12" s="1" t="str">
        <f t="shared" si="0"/>
        <v/>
      </c>
      <c r="K12" s="2"/>
    </row>
    <row r="13" spans="1:11" hidden="1" x14ac:dyDescent="0.25">
      <c r="A13" s="1"/>
      <c r="B13" s="1" t="str">
        <f>IFERROR(VLOOKUP(A13,Filial!A:B,2,0),"")</f>
        <v/>
      </c>
      <c r="C13" s="1"/>
      <c r="D13" s="1" t="str">
        <f>IFERROR(VLOOKUP(C13,Área!A:B,2,0),"")</f>
        <v/>
      </c>
      <c r="E13" s="1"/>
      <c r="F13" s="1" t="str">
        <f>IFERROR(VLOOKUP(E13,Subárea!A:B,2,0),"")</f>
        <v/>
      </c>
      <c r="G13" s="1"/>
      <c r="H13" s="1" t="str">
        <f>IFERROR(VLOOKUP(G13,Linhas!A:B,2,0),"")</f>
        <v/>
      </c>
      <c r="I13" s="1"/>
      <c r="J13" s="1" t="str">
        <f t="shared" si="0"/>
        <v/>
      </c>
      <c r="K13" s="2"/>
    </row>
    <row r="14" spans="1:11" hidden="1" x14ac:dyDescent="0.25">
      <c r="A14" s="1"/>
      <c r="B14" s="1" t="str">
        <f>IFERROR(VLOOKUP(A14,Filial!A:B,2,0),"")</f>
        <v/>
      </c>
      <c r="C14" s="1"/>
      <c r="D14" s="1" t="str">
        <f>IFERROR(VLOOKUP(C14,Área!A:B,2,0),"")</f>
        <v/>
      </c>
      <c r="E14" s="1"/>
      <c r="F14" s="1" t="str">
        <f>IFERROR(VLOOKUP(E14,Subárea!A:B,2,0),"")</f>
        <v/>
      </c>
      <c r="G14" s="1"/>
      <c r="H14" s="1" t="str">
        <f>IFERROR(VLOOKUP(G14,Linhas!A:B,2,0),"")</f>
        <v/>
      </c>
      <c r="I14" s="1"/>
      <c r="J14" s="1" t="str">
        <f t="shared" si="0"/>
        <v/>
      </c>
      <c r="K14" s="2"/>
    </row>
    <row r="15" spans="1:11" hidden="1" x14ac:dyDescent="0.25">
      <c r="A15" s="1"/>
      <c r="B15" s="1" t="str">
        <f>IFERROR(VLOOKUP(A15,Filial!A:B,2,0),"")</f>
        <v/>
      </c>
      <c r="C15" s="1"/>
      <c r="D15" s="1" t="str">
        <f>IFERROR(VLOOKUP(C15,Área!A:B,2,0),"")</f>
        <v/>
      </c>
      <c r="E15" s="1"/>
      <c r="F15" s="1" t="str">
        <f>IFERROR(VLOOKUP(E15,Subárea!A:B,2,0),"")</f>
        <v/>
      </c>
      <c r="G15" s="1"/>
      <c r="H15" s="1" t="str">
        <f>IFERROR(VLOOKUP(G15,Linhas!A:B,2,0),"")</f>
        <v/>
      </c>
      <c r="I15" s="1"/>
      <c r="J15" s="1" t="str">
        <f t="shared" si="0"/>
        <v/>
      </c>
      <c r="K15" s="2"/>
    </row>
    <row r="16" spans="1:11" hidden="1" x14ac:dyDescent="0.25">
      <c r="A16" s="1"/>
      <c r="B16" s="1" t="str">
        <f>IFERROR(VLOOKUP(A16,Filial!A:B,2,0),"")</f>
        <v/>
      </c>
      <c r="C16" s="1"/>
      <c r="D16" s="1" t="str">
        <f>IFERROR(VLOOKUP(C16,Área!A:B,2,0),"")</f>
        <v/>
      </c>
      <c r="E16" s="1"/>
      <c r="F16" s="1" t="str">
        <f>IFERROR(VLOOKUP(E16,Subárea!A:B,2,0),"")</f>
        <v/>
      </c>
      <c r="G16" s="1"/>
      <c r="H16" s="1" t="str">
        <f>IFERROR(VLOOKUP(G16,Linhas!A:B,2,0),"")</f>
        <v/>
      </c>
      <c r="I16" s="1"/>
      <c r="J16" s="1" t="str">
        <f t="shared" si="0"/>
        <v/>
      </c>
      <c r="K16" s="2"/>
    </row>
    <row r="17" spans="1:11" hidden="1" x14ac:dyDescent="0.25">
      <c r="A17" s="1"/>
      <c r="B17" s="1" t="str">
        <f>IFERROR(VLOOKUP(A17,Filial!A:B,2,0),"")</f>
        <v/>
      </c>
      <c r="C17" s="1"/>
      <c r="D17" s="1" t="str">
        <f>IFERROR(VLOOKUP(C17,Área!A:B,2,0),"")</f>
        <v/>
      </c>
      <c r="E17" s="1"/>
      <c r="F17" s="1" t="str">
        <f>IFERROR(VLOOKUP(E17,Subárea!A:B,2,0),"")</f>
        <v/>
      </c>
      <c r="G17" s="1"/>
      <c r="H17" s="1" t="str">
        <f>IFERROR(VLOOKUP(G17,Linhas!A:B,2,0),"")</f>
        <v/>
      </c>
      <c r="I17" s="1"/>
      <c r="J17" s="1" t="str">
        <f t="shared" si="0"/>
        <v/>
      </c>
      <c r="K17" s="2"/>
    </row>
    <row r="18" spans="1:11" hidden="1" x14ac:dyDescent="0.25">
      <c r="A18" s="1"/>
      <c r="B18" s="1" t="str">
        <f>IFERROR(VLOOKUP(A18,Filial!A:B,2,0),"")</f>
        <v/>
      </c>
      <c r="C18" s="1"/>
      <c r="D18" s="1" t="str">
        <f>IFERROR(VLOOKUP(C18,Área!A:B,2,0),"")</f>
        <v/>
      </c>
      <c r="E18" s="1"/>
      <c r="F18" s="1" t="str">
        <f>IFERROR(VLOOKUP(E18,Subárea!A:B,2,0),"")</f>
        <v/>
      </c>
      <c r="G18" s="1"/>
      <c r="H18" s="1" t="str">
        <f>IFERROR(VLOOKUP(G18,Linhas!A:B,2,0),"")</f>
        <v/>
      </c>
      <c r="I18" s="1"/>
      <c r="J18" s="1" t="str">
        <f t="shared" si="0"/>
        <v/>
      </c>
      <c r="K18" s="2"/>
    </row>
    <row r="19" spans="1:11" hidden="1" x14ac:dyDescent="0.25">
      <c r="A19" s="1"/>
      <c r="B19" s="1" t="str">
        <f>IFERROR(VLOOKUP(A19,Filial!A:B,2,0),"")</f>
        <v/>
      </c>
      <c r="C19" s="1"/>
      <c r="D19" s="1" t="str">
        <f>IFERROR(VLOOKUP(C19,Área!A:B,2,0),"")</f>
        <v/>
      </c>
      <c r="E19" s="1"/>
      <c r="F19" s="1" t="str">
        <f>IFERROR(VLOOKUP(E19,Subárea!A:B,2,0),"")</f>
        <v/>
      </c>
      <c r="G19" s="1"/>
      <c r="H19" s="1" t="str">
        <f>IFERROR(VLOOKUP(G19,Linhas!A:B,2,0),"")</f>
        <v/>
      </c>
      <c r="I19" s="1"/>
      <c r="J19" s="1" t="str">
        <f t="shared" si="0"/>
        <v/>
      </c>
      <c r="K19" s="2"/>
    </row>
    <row r="20" spans="1:11" hidden="1" x14ac:dyDescent="0.25">
      <c r="A20" s="1"/>
      <c r="B20" s="1" t="str">
        <f>IFERROR(VLOOKUP(A20,Filial!A:B,2,0),"")</f>
        <v/>
      </c>
      <c r="C20" s="1"/>
      <c r="D20" s="1" t="str">
        <f>IFERROR(VLOOKUP(C20,Área!A:B,2,0),"")</f>
        <v/>
      </c>
      <c r="E20" s="1"/>
      <c r="F20" s="1" t="str">
        <f>IFERROR(VLOOKUP(E20,Subárea!A:B,2,0),"")</f>
        <v/>
      </c>
      <c r="G20" s="1"/>
      <c r="H20" s="1" t="str">
        <f>IFERROR(VLOOKUP(G20,Linhas!A:B,2,0),"")</f>
        <v/>
      </c>
      <c r="I20" s="1"/>
      <c r="J20" s="1" t="str">
        <f t="shared" si="0"/>
        <v/>
      </c>
      <c r="K20" s="2"/>
    </row>
    <row r="21" spans="1:11" hidden="1" x14ac:dyDescent="0.25">
      <c r="A21" s="1"/>
      <c r="B21" s="1" t="str">
        <f>IFERROR(VLOOKUP(A21,Filial!A:B,2,0),"")</f>
        <v/>
      </c>
      <c r="C21" s="1"/>
      <c r="D21" s="1" t="str">
        <f>IFERROR(VLOOKUP(C21,Área!A:B,2,0),"")</f>
        <v/>
      </c>
      <c r="E21" s="1"/>
      <c r="F21" s="1" t="str">
        <f>IFERROR(VLOOKUP(E21,Subárea!A:B,2,0),"")</f>
        <v/>
      </c>
      <c r="G21" s="1"/>
      <c r="H21" s="1" t="str">
        <f>IFERROR(VLOOKUP(G21,Linhas!A:B,2,0),"")</f>
        <v/>
      </c>
      <c r="I21" s="1"/>
      <c r="J21" s="1" t="str">
        <f t="shared" si="0"/>
        <v/>
      </c>
      <c r="K21" s="2"/>
    </row>
    <row r="22" spans="1:11" hidden="1" x14ac:dyDescent="0.25">
      <c r="A22" s="1"/>
      <c r="B22" s="1" t="str">
        <f>IFERROR(VLOOKUP(A22,Filial!A:B,2,0),"")</f>
        <v/>
      </c>
      <c r="C22" s="1"/>
      <c r="D22" s="1" t="str">
        <f>IFERROR(VLOOKUP(C22,Área!A:B,2,0),"")</f>
        <v/>
      </c>
      <c r="E22" s="1"/>
      <c r="F22" s="1" t="str">
        <f>IFERROR(VLOOKUP(E22,Subárea!A:B,2,0),"")</f>
        <v/>
      </c>
      <c r="G22" s="1"/>
      <c r="H22" s="1" t="str">
        <f>IFERROR(VLOOKUP(G22,Linhas!A:B,2,0),"")</f>
        <v/>
      </c>
      <c r="I22" s="1"/>
      <c r="J22" s="1" t="str">
        <f t="shared" si="0"/>
        <v/>
      </c>
      <c r="K22" s="2"/>
    </row>
    <row r="23" spans="1:11" hidden="1" x14ac:dyDescent="0.25">
      <c r="A23" s="1"/>
      <c r="B23" s="1" t="str">
        <f>IFERROR(VLOOKUP(A23,Filial!A:B,2,0),"")</f>
        <v/>
      </c>
      <c r="C23" s="1"/>
      <c r="D23" s="1" t="str">
        <f>IFERROR(VLOOKUP(C23,Área!A:B,2,0),"")</f>
        <v/>
      </c>
      <c r="E23" s="1"/>
      <c r="F23" s="1" t="str">
        <f>IFERROR(VLOOKUP(E23,Subárea!A:B,2,0),"")</f>
        <v/>
      </c>
      <c r="G23" s="1"/>
      <c r="H23" s="1" t="str">
        <f>IFERROR(VLOOKUP(G23,Linhas!A:B,2,0),"")</f>
        <v/>
      </c>
      <c r="I23" s="1"/>
      <c r="J23" s="1" t="str">
        <f t="shared" si="0"/>
        <v/>
      </c>
      <c r="K23" s="2"/>
    </row>
    <row r="24" spans="1:11" hidden="1" x14ac:dyDescent="0.25">
      <c r="A24" s="1"/>
      <c r="B24" s="1" t="str">
        <f>IFERROR(VLOOKUP(A24,Filial!A:B,2,0),"")</f>
        <v/>
      </c>
      <c r="C24" s="1"/>
      <c r="D24" s="1" t="str">
        <f>IFERROR(VLOOKUP(C24,Área!A:B,2,0),"")</f>
        <v/>
      </c>
      <c r="E24" s="1"/>
      <c r="F24" s="1" t="str">
        <f>IFERROR(VLOOKUP(E24,Subárea!A:B,2,0),"")</f>
        <v/>
      </c>
      <c r="G24" s="1"/>
      <c r="H24" s="1" t="str">
        <f>IFERROR(VLOOKUP(G24,Linhas!A:B,2,0),"")</f>
        <v/>
      </c>
      <c r="I24" s="1"/>
      <c r="J24" s="1" t="str">
        <f t="shared" si="0"/>
        <v/>
      </c>
      <c r="K24" s="2"/>
    </row>
    <row r="25" spans="1:11" hidden="1" x14ac:dyDescent="0.25">
      <c r="A25" s="1"/>
      <c r="B25" s="1" t="str">
        <f>IFERROR(VLOOKUP(A25,Filial!A:B,2,0),"")</f>
        <v/>
      </c>
      <c r="C25" s="1"/>
      <c r="D25" s="1" t="str">
        <f>IFERROR(VLOOKUP(C25,Área!A:B,2,0),"")</f>
        <v/>
      </c>
      <c r="E25" s="1"/>
      <c r="F25" s="1" t="str">
        <f>IFERROR(VLOOKUP(E25,Subárea!A:B,2,0),"")</f>
        <v/>
      </c>
      <c r="G25" s="1"/>
      <c r="H25" s="1" t="str">
        <f>IFERROR(VLOOKUP(G25,Linhas!A:B,2,0),"")</f>
        <v/>
      </c>
      <c r="I25" s="1"/>
      <c r="J25" s="1" t="str">
        <f t="shared" si="0"/>
        <v/>
      </c>
      <c r="K25" s="2"/>
    </row>
    <row r="26" spans="1:11" hidden="1" x14ac:dyDescent="0.25">
      <c r="A26" s="1"/>
      <c r="B26" s="1" t="str">
        <f>IFERROR(VLOOKUP(A26,Filial!A:B,2,0),"")</f>
        <v/>
      </c>
      <c r="C26" s="1"/>
      <c r="D26" s="1" t="str">
        <f>IFERROR(VLOOKUP(C26,Área!A:B,2,0),"")</f>
        <v/>
      </c>
      <c r="E26" s="1"/>
      <c r="F26" s="1" t="str">
        <f>IFERROR(VLOOKUP(E26,Subárea!A:B,2,0),"")</f>
        <v/>
      </c>
      <c r="G26" s="1"/>
      <c r="H26" s="1" t="str">
        <f>IFERROR(VLOOKUP(G26,Linhas!A:B,2,0),"")</f>
        <v/>
      </c>
      <c r="I26" s="1"/>
      <c r="J26" s="1" t="str">
        <f t="shared" si="0"/>
        <v/>
      </c>
      <c r="K26" s="2"/>
    </row>
    <row r="27" spans="1:11" hidden="1" x14ac:dyDescent="0.25">
      <c r="A27" s="1"/>
      <c r="B27" s="1" t="str">
        <f>IFERROR(VLOOKUP(A27,Filial!A:B,2,0),"")</f>
        <v/>
      </c>
      <c r="C27" s="1"/>
      <c r="D27" s="1" t="str">
        <f>IFERROR(VLOOKUP(C27,Área!A:B,2,0),"")</f>
        <v/>
      </c>
      <c r="E27" s="1"/>
      <c r="F27" s="1" t="str">
        <f>IFERROR(VLOOKUP(E27,Subárea!A:B,2,0),"")</f>
        <v/>
      </c>
      <c r="G27" s="1"/>
      <c r="H27" s="1" t="str">
        <f>IFERROR(VLOOKUP(G27,Linhas!A:B,2,0),"")</f>
        <v/>
      </c>
      <c r="I27" s="1"/>
      <c r="J27" s="1" t="str">
        <f t="shared" si="0"/>
        <v/>
      </c>
      <c r="K27" s="2"/>
    </row>
    <row r="28" spans="1:11" hidden="1" x14ac:dyDescent="0.25">
      <c r="A28" s="1"/>
      <c r="B28" s="1" t="str">
        <f>IFERROR(VLOOKUP(A28,Filial!A:B,2,0),"")</f>
        <v/>
      </c>
      <c r="C28" s="1"/>
      <c r="D28" s="1" t="str">
        <f>IFERROR(VLOOKUP(C28,Área!A:B,2,0),"")</f>
        <v/>
      </c>
      <c r="E28" s="1"/>
      <c r="F28" s="1" t="str">
        <f>IFERROR(VLOOKUP(E28,Subárea!A:B,2,0),"")</f>
        <v/>
      </c>
      <c r="G28" s="1"/>
      <c r="H28" s="1" t="str">
        <f>IFERROR(VLOOKUP(G28,Linhas!A:B,2,0),"")</f>
        <v/>
      </c>
      <c r="I28" s="1"/>
      <c r="J28" s="1" t="str">
        <f t="shared" si="0"/>
        <v/>
      </c>
      <c r="K28" s="2"/>
    </row>
    <row r="29" spans="1:11" hidden="1" x14ac:dyDescent="0.25">
      <c r="A29" s="1"/>
      <c r="B29" s="1" t="str">
        <f>IFERROR(VLOOKUP(A29,Filial!A:B,2,0),"")</f>
        <v/>
      </c>
      <c r="C29" s="1"/>
      <c r="D29" s="1" t="str">
        <f>IFERROR(VLOOKUP(C29,Área!A:B,2,0),"")</f>
        <v/>
      </c>
      <c r="E29" s="1"/>
      <c r="F29" s="1" t="str">
        <f>IFERROR(VLOOKUP(E29,Subárea!A:B,2,0),"")</f>
        <v/>
      </c>
      <c r="G29" s="1"/>
      <c r="H29" s="1" t="str">
        <f>IFERROR(VLOOKUP(G29,Linhas!A:B,2,0),"")</f>
        <v/>
      </c>
      <c r="I29" s="1"/>
      <c r="J29" s="1" t="str">
        <f t="shared" si="0"/>
        <v/>
      </c>
      <c r="K29" s="2"/>
    </row>
    <row r="30" spans="1:11" hidden="1" x14ac:dyDescent="0.25">
      <c r="A30" s="1"/>
      <c r="B30" s="1" t="str">
        <f>IFERROR(VLOOKUP(A30,Filial!A:B,2,0),"")</f>
        <v/>
      </c>
      <c r="C30" s="1"/>
      <c r="D30" s="1" t="str">
        <f>IFERROR(VLOOKUP(C30,Área!A:B,2,0),"")</f>
        <v/>
      </c>
      <c r="E30" s="1"/>
      <c r="F30" s="1" t="str">
        <f>IFERROR(VLOOKUP(E30,Subárea!A:B,2,0),"")</f>
        <v/>
      </c>
      <c r="G30" s="1"/>
      <c r="H30" s="1" t="str">
        <f>IFERROR(VLOOKUP(G30,Linhas!A:B,2,0),"")</f>
        <v/>
      </c>
      <c r="I30" s="1"/>
      <c r="J30" s="1" t="str">
        <f t="shared" si="0"/>
        <v/>
      </c>
      <c r="K30" s="2"/>
    </row>
    <row r="31" spans="1:11" hidden="1" x14ac:dyDescent="0.25">
      <c r="A31" s="1"/>
      <c r="B31" s="1" t="str">
        <f>IFERROR(VLOOKUP(A31,Filial!A:B,2,0),"")</f>
        <v/>
      </c>
      <c r="C31" s="1"/>
      <c r="D31" s="1" t="str">
        <f>IFERROR(VLOOKUP(C31,Área!A:B,2,0),"")</f>
        <v/>
      </c>
      <c r="E31" s="1"/>
      <c r="F31" s="1" t="str">
        <f>IFERROR(VLOOKUP(E31,Subárea!A:B,2,0),"")</f>
        <v/>
      </c>
      <c r="G31" s="1"/>
      <c r="H31" s="1" t="str">
        <f>IFERROR(VLOOKUP(G31,Linhas!A:B,2,0),"")</f>
        <v/>
      </c>
      <c r="I31" s="1"/>
      <c r="J31" s="1" t="str">
        <f t="shared" si="0"/>
        <v/>
      </c>
      <c r="K31" s="2"/>
    </row>
    <row r="32" spans="1:11" hidden="1" x14ac:dyDescent="0.25">
      <c r="A32" s="1"/>
      <c r="B32" s="1" t="str">
        <f>IFERROR(VLOOKUP(A32,Filial!A:B,2,0),"")</f>
        <v/>
      </c>
      <c r="C32" s="1"/>
      <c r="D32" s="1" t="str">
        <f>IFERROR(VLOOKUP(C32,Área!A:B,2,0),"")</f>
        <v/>
      </c>
      <c r="E32" s="1"/>
      <c r="F32" s="1" t="str">
        <f>IFERROR(VLOOKUP(E32,Subárea!A:B,2,0),"")</f>
        <v/>
      </c>
      <c r="G32" s="1"/>
      <c r="H32" s="1" t="str">
        <f>IFERROR(VLOOKUP(G32,Linhas!A:B,2,0),"")</f>
        <v/>
      </c>
      <c r="I32" s="1"/>
      <c r="J32" s="1" t="str">
        <f t="shared" si="0"/>
        <v/>
      </c>
      <c r="K32" s="2"/>
    </row>
    <row r="33" spans="1:11" hidden="1" x14ac:dyDescent="0.25">
      <c r="A33" s="1"/>
      <c r="B33" s="1" t="str">
        <f>IFERROR(VLOOKUP(A33,Filial!A:B,2,0),"")</f>
        <v/>
      </c>
      <c r="C33" s="1"/>
      <c r="D33" s="1" t="str">
        <f>IFERROR(VLOOKUP(C33,Área!A:B,2,0),"")</f>
        <v/>
      </c>
      <c r="E33" s="1"/>
      <c r="F33" s="1" t="str">
        <f>IFERROR(VLOOKUP(E33,Subárea!A:B,2,0),"")</f>
        <v/>
      </c>
      <c r="G33" s="1"/>
      <c r="H33" s="1" t="str">
        <f>IFERROR(VLOOKUP(G33,Linhas!A:B,2,0),"")</f>
        <v/>
      </c>
      <c r="I33" s="1"/>
      <c r="J33" s="1" t="str">
        <f t="shared" si="0"/>
        <v/>
      </c>
      <c r="K33" s="2"/>
    </row>
    <row r="34" spans="1:11" hidden="1" x14ac:dyDescent="0.25">
      <c r="A34" s="1"/>
      <c r="B34" s="1" t="str">
        <f>IFERROR(VLOOKUP(A34,Filial!A:B,2,0),"")</f>
        <v/>
      </c>
      <c r="C34" s="1"/>
      <c r="D34" s="1" t="str">
        <f>IFERROR(VLOOKUP(C34,Área!A:B,2,0),"")</f>
        <v/>
      </c>
      <c r="E34" s="1"/>
      <c r="F34" s="1" t="str">
        <f>IFERROR(VLOOKUP(E34,Subárea!A:B,2,0),"")</f>
        <v/>
      </c>
      <c r="G34" s="1"/>
      <c r="H34" s="1" t="str">
        <f>IFERROR(VLOOKUP(G34,Linhas!A:B,2,0),"")</f>
        <v/>
      </c>
      <c r="I34" s="1"/>
      <c r="J34" s="1" t="str">
        <f t="shared" ref="J34:J65" si="1">_xlfn.TEXTJOIN("-",TRUE,B34,D34,F34,H34,I34)</f>
        <v/>
      </c>
      <c r="K34" s="2"/>
    </row>
    <row r="35" spans="1:11" hidden="1" x14ac:dyDescent="0.25">
      <c r="A35" s="1"/>
      <c r="B35" s="1" t="str">
        <f>IFERROR(VLOOKUP(A35,Filial!A:B,2,0),"")</f>
        <v/>
      </c>
      <c r="C35" s="1"/>
      <c r="D35" s="1" t="str">
        <f>IFERROR(VLOOKUP(C35,Área!A:B,2,0),"")</f>
        <v/>
      </c>
      <c r="E35" s="1"/>
      <c r="F35" s="1" t="str">
        <f>IFERROR(VLOOKUP(E35,Subárea!A:B,2,0),"")</f>
        <v/>
      </c>
      <c r="G35" s="1"/>
      <c r="H35" s="1" t="str">
        <f>IFERROR(VLOOKUP(G35,Linhas!A:B,2,0),"")</f>
        <v/>
      </c>
      <c r="I35" s="1"/>
      <c r="J35" s="1" t="str">
        <f t="shared" si="1"/>
        <v/>
      </c>
      <c r="K35" s="2"/>
    </row>
    <row r="36" spans="1:11" hidden="1" x14ac:dyDescent="0.25">
      <c r="A36" s="1"/>
      <c r="B36" s="1" t="str">
        <f>IFERROR(VLOOKUP(A36,Filial!A:B,2,0),"")</f>
        <v/>
      </c>
      <c r="C36" s="1"/>
      <c r="D36" s="1" t="str">
        <f>IFERROR(VLOOKUP(C36,Área!A:B,2,0),"")</f>
        <v/>
      </c>
      <c r="E36" s="1"/>
      <c r="F36" s="1" t="str">
        <f>IFERROR(VLOOKUP(E36,Subárea!A:B,2,0),"")</f>
        <v/>
      </c>
      <c r="G36" s="1"/>
      <c r="H36" s="1" t="str">
        <f>IFERROR(VLOOKUP(G36,Linhas!A:B,2,0),"")</f>
        <v/>
      </c>
      <c r="I36" s="1"/>
      <c r="J36" s="1" t="str">
        <f t="shared" si="1"/>
        <v/>
      </c>
      <c r="K36" s="2"/>
    </row>
    <row r="37" spans="1:11" hidden="1" x14ac:dyDescent="0.25">
      <c r="A37" s="1"/>
      <c r="B37" s="1" t="str">
        <f>IFERROR(VLOOKUP(A37,Filial!A:B,2,0),"")</f>
        <v/>
      </c>
      <c r="C37" s="1"/>
      <c r="D37" s="1" t="str">
        <f>IFERROR(VLOOKUP(C37,Área!A:B,2,0),"")</f>
        <v/>
      </c>
      <c r="E37" s="1"/>
      <c r="F37" s="1" t="str">
        <f>IFERROR(VLOOKUP(E37,Subárea!A:B,2,0),"")</f>
        <v/>
      </c>
      <c r="G37" s="1"/>
      <c r="H37" s="1" t="str">
        <f>IFERROR(VLOOKUP(G37,Linhas!A:B,2,0),"")</f>
        <v/>
      </c>
      <c r="I37" s="1"/>
      <c r="J37" s="1" t="str">
        <f t="shared" si="1"/>
        <v/>
      </c>
      <c r="K37" s="2"/>
    </row>
    <row r="38" spans="1:11" hidden="1" x14ac:dyDescent="0.25">
      <c r="A38" s="1"/>
      <c r="B38" s="1" t="str">
        <f>IFERROR(VLOOKUP(A38,Filial!A:B,2,0),"")</f>
        <v/>
      </c>
      <c r="C38" s="1"/>
      <c r="D38" s="1" t="str">
        <f>IFERROR(VLOOKUP(C38,Área!A:B,2,0),"")</f>
        <v/>
      </c>
      <c r="E38" s="1"/>
      <c r="F38" s="1" t="str">
        <f>IFERROR(VLOOKUP(E38,Subárea!A:B,2,0),"")</f>
        <v/>
      </c>
      <c r="G38" s="1"/>
      <c r="H38" s="1" t="str">
        <f>IFERROR(VLOOKUP(G38,Linhas!A:B,2,0),"")</f>
        <v/>
      </c>
      <c r="I38" s="1"/>
      <c r="J38" s="1" t="str">
        <f t="shared" si="1"/>
        <v/>
      </c>
      <c r="K38" s="2"/>
    </row>
    <row r="39" spans="1:11" hidden="1" x14ac:dyDescent="0.25">
      <c r="A39" s="1"/>
      <c r="B39" s="1" t="str">
        <f>IFERROR(VLOOKUP(A39,Filial!A:B,2,0),"")</f>
        <v/>
      </c>
      <c r="C39" s="1"/>
      <c r="D39" s="1" t="str">
        <f>IFERROR(VLOOKUP(C39,Área!A:B,2,0),"")</f>
        <v/>
      </c>
      <c r="E39" s="1"/>
      <c r="F39" s="1" t="str">
        <f>IFERROR(VLOOKUP(E39,Subárea!A:B,2,0),"")</f>
        <v/>
      </c>
      <c r="G39" s="1"/>
      <c r="H39" s="1" t="str">
        <f>IFERROR(VLOOKUP(G39,Linhas!A:B,2,0),"")</f>
        <v/>
      </c>
      <c r="I39" s="1"/>
      <c r="J39" s="1" t="str">
        <f t="shared" si="1"/>
        <v/>
      </c>
      <c r="K39" s="2"/>
    </row>
    <row r="40" spans="1:11" hidden="1" x14ac:dyDescent="0.25">
      <c r="A40" s="1"/>
      <c r="B40" s="1" t="str">
        <f>IFERROR(VLOOKUP(A40,Filial!A:B,2,0),"")</f>
        <v/>
      </c>
      <c r="C40" s="1"/>
      <c r="D40" s="1" t="str">
        <f>IFERROR(VLOOKUP(C40,Área!A:B,2,0),"")</f>
        <v/>
      </c>
      <c r="E40" s="1"/>
      <c r="F40" s="1" t="str">
        <f>IFERROR(VLOOKUP(E40,Subárea!A:B,2,0),"")</f>
        <v/>
      </c>
      <c r="G40" s="1"/>
      <c r="H40" s="1" t="str">
        <f>IFERROR(VLOOKUP(G40,Linhas!A:B,2,0),"")</f>
        <v/>
      </c>
      <c r="I40" s="1"/>
      <c r="J40" s="1" t="str">
        <f t="shared" si="1"/>
        <v/>
      </c>
      <c r="K40" s="2"/>
    </row>
    <row r="41" spans="1:11" hidden="1" x14ac:dyDescent="0.25">
      <c r="A41" s="1"/>
      <c r="B41" s="1" t="str">
        <f>IFERROR(VLOOKUP(A41,Filial!A:B,2,0),"")</f>
        <v/>
      </c>
      <c r="C41" s="1"/>
      <c r="D41" s="1" t="str">
        <f>IFERROR(VLOOKUP(C41,Área!A:B,2,0),"")</f>
        <v/>
      </c>
      <c r="E41" s="1"/>
      <c r="F41" s="1" t="str">
        <f>IFERROR(VLOOKUP(E41,Subárea!A:B,2,0),"")</f>
        <v/>
      </c>
      <c r="G41" s="1"/>
      <c r="H41" s="1" t="str">
        <f>IFERROR(VLOOKUP(G41,Linhas!A:B,2,0),"")</f>
        <v/>
      </c>
      <c r="I41" s="1"/>
      <c r="J41" s="1" t="str">
        <f t="shared" si="1"/>
        <v/>
      </c>
      <c r="K41" s="2"/>
    </row>
    <row r="42" spans="1:11" hidden="1" x14ac:dyDescent="0.25">
      <c r="A42" s="1"/>
      <c r="B42" s="1" t="str">
        <f>IFERROR(VLOOKUP(A42,Filial!A:B,2,0),"")</f>
        <v/>
      </c>
      <c r="C42" s="1"/>
      <c r="D42" s="1" t="str">
        <f>IFERROR(VLOOKUP(C42,Área!A:B,2,0),"")</f>
        <v/>
      </c>
      <c r="E42" s="1"/>
      <c r="F42" s="1" t="str">
        <f>IFERROR(VLOOKUP(E42,Subárea!A:B,2,0),"")</f>
        <v/>
      </c>
      <c r="G42" s="1"/>
      <c r="H42" s="1" t="str">
        <f>IFERROR(VLOOKUP(G42,Linhas!A:B,2,0),"")</f>
        <v/>
      </c>
      <c r="I42" s="1"/>
      <c r="J42" s="1" t="str">
        <f t="shared" si="1"/>
        <v/>
      </c>
      <c r="K42" s="2"/>
    </row>
    <row r="43" spans="1:11" hidden="1" x14ac:dyDescent="0.25">
      <c r="A43" s="1"/>
      <c r="B43" s="1" t="str">
        <f>IFERROR(VLOOKUP(A43,Filial!A:B,2,0),"")</f>
        <v/>
      </c>
      <c r="C43" s="1"/>
      <c r="D43" s="1" t="str">
        <f>IFERROR(VLOOKUP(C43,Área!A:B,2,0),"")</f>
        <v/>
      </c>
      <c r="E43" s="1"/>
      <c r="F43" s="1" t="str">
        <f>IFERROR(VLOOKUP(E43,Subárea!A:B,2,0),"")</f>
        <v/>
      </c>
      <c r="G43" s="1"/>
      <c r="H43" s="1" t="str">
        <f>IFERROR(VLOOKUP(G43,Linhas!A:B,2,0),"")</f>
        <v/>
      </c>
      <c r="I43" s="1"/>
      <c r="J43" s="1" t="str">
        <f t="shared" si="1"/>
        <v/>
      </c>
      <c r="K43" s="2"/>
    </row>
    <row r="44" spans="1:11" hidden="1" x14ac:dyDescent="0.25">
      <c r="A44" s="1"/>
      <c r="B44" s="1" t="str">
        <f>IFERROR(VLOOKUP(A44,Filial!A:B,2,0),"")</f>
        <v/>
      </c>
      <c r="C44" s="1"/>
      <c r="D44" s="1" t="str">
        <f>IFERROR(VLOOKUP(C44,Área!A:B,2,0),"")</f>
        <v/>
      </c>
      <c r="E44" s="1"/>
      <c r="F44" s="1" t="str">
        <f>IFERROR(VLOOKUP(E44,Subárea!A:B,2,0),"")</f>
        <v/>
      </c>
      <c r="G44" s="1"/>
      <c r="H44" s="1" t="str">
        <f>IFERROR(VLOOKUP(G44,Linhas!A:B,2,0),"")</f>
        <v/>
      </c>
      <c r="I44" s="1"/>
      <c r="J44" s="1" t="str">
        <f t="shared" si="1"/>
        <v/>
      </c>
      <c r="K44" s="2"/>
    </row>
    <row r="45" spans="1:11" hidden="1" x14ac:dyDescent="0.25">
      <c r="A45" s="1"/>
      <c r="B45" s="1" t="str">
        <f>IFERROR(VLOOKUP(A45,Filial!A:B,2,0),"")</f>
        <v/>
      </c>
      <c r="C45" s="1"/>
      <c r="D45" s="1" t="str">
        <f>IFERROR(VLOOKUP(C45,Área!A:B,2,0),"")</f>
        <v/>
      </c>
      <c r="E45" s="1"/>
      <c r="F45" s="1" t="str">
        <f>IFERROR(VLOOKUP(E45,Subárea!A:B,2,0),"")</f>
        <v/>
      </c>
      <c r="G45" s="1"/>
      <c r="H45" s="1" t="str">
        <f>IFERROR(VLOOKUP(G45,Linhas!A:B,2,0),"")</f>
        <v/>
      </c>
      <c r="I45" s="1"/>
      <c r="J45" s="1" t="str">
        <f t="shared" si="1"/>
        <v/>
      </c>
      <c r="K45" s="2"/>
    </row>
    <row r="46" spans="1:11" hidden="1" x14ac:dyDescent="0.25">
      <c r="A46" s="1"/>
      <c r="B46" s="1" t="str">
        <f>IFERROR(VLOOKUP(A46,Filial!A:B,2,0),"")</f>
        <v/>
      </c>
      <c r="C46" s="1"/>
      <c r="D46" s="1" t="str">
        <f>IFERROR(VLOOKUP(C46,Área!A:B,2,0),"")</f>
        <v/>
      </c>
      <c r="E46" s="1"/>
      <c r="F46" s="1" t="str">
        <f>IFERROR(VLOOKUP(E46,Subárea!A:B,2,0),"")</f>
        <v/>
      </c>
      <c r="G46" s="1"/>
      <c r="H46" s="1" t="str">
        <f>IFERROR(VLOOKUP(G46,Linhas!A:B,2,0),"")</f>
        <v/>
      </c>
      <c r="I46" s="1"/>
      <c r="J46" s="1" t="str">
        <f t="shared" si="1"/>
        <v/>
      </c>
      <c r="K46" s="2"/>
    </row>
    <row r="47" spans="1:11" hidden="1" x14ac:dyDescent="0.25">
      <c r="A47" s="1"/>
      <c r="B47" s="1" t="str">
        <f>IFERROR(VLOOKUP(A47,Filial!A:B,2,0),"")</f>
        <v/>
      </c>
      <c r="C47" s="1"/>
      <c r="D47" s="1" t="str">
        <f>IFERROR(VLOOKUP(C47,Área!A:B,2,0),"")</f>
        <v/>
      </c>
      <c r="E47" s="1"/>
      <c r="F47" s="1" t="str">
        <f>IFERROR(VLOOKUP(E47,Subárea!A:B,2,0),"")</f>
        <v/>
      </c>
      <c r="G47" s="1"/>
      <c r="H47" s="1" t="str">
        <f>IFERROR(VLOOKUP(G47,Linhas!A:B,2,0),"")</f>
        <v/>
      </c>
      <c r="I47" s="1"/>
      <c r="J47" s="1" t="str">
        <f t="shared" si="1"/>
        <v/>
      </c>
      <c r="K47" s="2"/>
    </row>
    <row r="48" spans="1:11" hidden="1" x14ac:dyDescent="0.25">
      <c r="A48" s="1"/>
      <c r="B48" s="1" t="str">
        <f>IFERROR(VLOOKUP(A48,Filial!A:B,2,0),"")</f>
        <v/>
      </c>
      <c r="C48" s="1"/>
      <c r="D48" s="1" t="str">
        <f>IFERROR(VLOOKUP(C48,Área!A:B,2,0),"")</f>
        <v/>
      </c>
      <c r="E48" s="1"/>
      <c r="F48" s="1" t="str">
        <f>IFERROR(VLOOKUP(E48,Subárea!A:B,2,0),"")</f>
        <v/>
      </c>
      <c r="G48" s="1"/>
      <c r="H48" s="1" t="str">
        <f>IFERROR(VLOOKUP(G48,Linhas!A:B,2,0),"")</f>
        <v/>
      </c>
      <c r="I48" s="1"/>
      <c r="J48" s="1" t="str">
        <f t="shared" si="1"/>
        <v/>
      </c>
      <c r="K48" s="2"/>
    </row>
    <row r="49" spans="1:11" hidden="1" x14ac:dyDescent="0.25">
      <c r="A49" s="1"/>
      <c r="B49" s="1" t="str">
        <f>IFERROR(VLOOKUP(A49,Filial!A:B,2,0),"")</f>
        <v/>
      </c>
      <c r="C49" s="1"/>
      <c r="D49" s="1" t="str">
        <f>IFERROR(VLOOKUP(C49,Área!A:B,2,0),"")</f>
        <v/>
      </c>
      <c r="E49" s="1"/>
      <c r="F49" s="1" t="str">
        <f>IFERROR(VLOOKUP(E49,Subárea!A:B,2,0),"")</f>
        <v/>
      </c>
      <c r="G49" s="1"/>
      <c r="H49" s="1" t="str">
        <f>IFERROR(VLOOKUP(G49,Linhas!A:B,2,0),"")</f>
        <v/>
      </c>
      <c r="I49" s="1"/>
      <c r="J49" s="1" t="str">
        <f t="shared" si="1"/>
        <v/>
      </c>
      <c r="K49" s="2"/>
    </row>
    <row r="50" spans="1:11" hidden="1" x14ac:dyDescent="0.25">
      <c r="A50" s="1"/>
      <c r="B50" s="1" t="str">
        <f>IFERROR(VLOOKUP(A50,Filial!A:B,2,0),"")</f>
        <v/>
      </c>
      <c r="C50" s="1"/>
      <c r="D50" s="1" t="str">
        <f>IFERROR(VLOOKUP(C50,Área!A:B,2,0),"")</f>
        <v/>
      </c>
      <c r="E50" s="1"/>
      <c r="F50" s="1" t="str">
        <f>IFERROR(VLOOKUP(E50,Subárea!A:B,2,0),"")</f>
        <v/>
      </c>
      <c r="G50" s="1"/>
      <c r="H50" s="1" t="str">
        <f>IFERROR(VLOOKUP(G50,Linhas!A:B,2,0),"")</f>
        <v/>
      </c>
      <c r="I50" s="1"/>
      <c r="J50" s="1" t="str">
        <f t="shared" si="1"/>
        <v/>
      </c>
      <c r="K50" s="2"/>
    </row>
    <row r="51" spans="1:11" hidden="1" x14ac:dyDescent="0.25">
      <c r="A51" s="1"/>
      <c r="B51" s="1" t="str">
        <f>IFERROR(VLOOKUP(A51,Filial!A:B,2,0),"")</f>
        <v/>
      </c>
      <c r="C51" s="1"/>
      <c r="D51" s="1" t="str">
        <f>IFERROR(VLOOKUP(C51,Área!A:B,2,0),"")</f>
        <v/>
      </c>
      <c r="E51" s="1"/>
      <c r="F51" s="1" t="str">
        <f>IFERROR(VLOOKUP(E51,Subárea!A:B,2,0),"")</f>
        <v/>
      </c>
      <c r="G51" s="1"/>
      <c r="H51" s="1" t="str">
        <f>IFERROR(VLOOKUP(G51,Linhas!A:B,2,0),"")</f>
        <v/>
      </c>
      <c r="I51" s="1"/>
      <c r="J51" s="1" t="str">
        <f t="shared" si="1"/>
        <v/>
      </c>
      <c r="K51" s="2"/>
    </row>
    <row r="52" spans="1:11" hidden="1" x14ac:dyDescent="0.25">
      <c r="A52" s="1"/>
      <c r="B52" s="1" t="str">
        <f>IFERROR(VLOOKUP(A52,Filial!A:B,2,0),"")</f>
        <v/>
      </c>
      <c r="C52" s="1"/>
      <c r="D52" s="1" t="str">
        <f>IFERROR(VLOOKUP(C52,Área!A:B,2,0),"")</f>
        <v/>
      </c>
      <c r="E52" s="1"/>
      <c r="F52" s="1" t="str">
        <f>IFERROR(VLOOKUP(E52,Subárea!A:B,2,0),"")</f>
        <v/>
      </c>
      <c r="G52" s="1"/>
      <c r="H52" s="1" t="str">
        <f>IFERROR(VLOOKUP(G52,Linhas!A:B,2,0),"")</f>
        <v/>
      </c>
      <c r="I52" s="1"/>
      <c r="J52" s="1" t="str">
        <f t="shared" si="1"/>
        <v/>
      </c>
      <c r="K52" s="2"/>
    </row>
    <row r="53" spans="1:11" hidden="1" x14ac:dyDescent="0.25">
      <c r="A53" s="1"/>
      <c r="B53" s="1" t="str">
        <f>IFERROR(VLOOKUP(A53,Filial!A:B,2,0),"")</f>
        <v/>
      </c>
      <c r="C53" s="1"/>
      <c r="D53" s="1" t="str">
        <f>IFERROR(VLOOKUP(C53,Área!A:B,2,0),"")</f>
        <v/>
      </c>
      <c r="E53" s="1"/>
      <c r="F53" s="1" t="str">
        <f>IFERROR(VLOOKUP(E53,Subárea!A:B,2,0),"")</f>
        <v/>
      </c>
      <c r="G53" s="1"/>
      <c r="H53" s="1" t="str">
        <f>IFERROR(VLOOKUP(G53,Linhas!A:B,2,0),"")</f>
        <v/>
      </c>
      <c r="I53" s="1"/>
      <c r="J53" s="1" t="str">
        <f t="shared" si="1"/>
        <v/>
      </c>
      <c r="K53" s="2"/>
    </row>
    <row r="54" spans="1:11" hidden="1" x14ac:dyDescent="0.25">
      <c r="A54" s="1"/>
      <c r="B54" s="1" t="str">
        <f>IFERROR(VLOOKUP(A54,Filial!A:B,2,0),"")</f>
        <v/>
      </c>
      <c r="C54" s="1"/>
      <c r="D54" s="1" t="str">
        <f>IFERROR(VLOOKUP(C54,Área!A:B,2,0),"")</f>
        <v/>
      </c>
      <c r="E54" s="1"/>
      <c r="F54" s="1" t="str">
        <f>IFERROR(VLOOKUP(E54,Subárea!A:B,2,0),"")</f>
        <v/>
      </c>
      <c r="G54" s="1"/>
      <c r="H54" s="1" t="str">
        <f>IFERROR(VLOOKUP(G54,Linhas!A:B,2,0),"")</f>
        <v/>
      </c>
      <c r="I54" s="1"/>
      <c r="J54" s="1" t="str">
        <f t="shared" si="1"/>
        <v/>
      </c>
      <c r="K54" s="2"/>
    </row>
    <row r="55" spans="1:11" hidden="1" x14ac:dyDescent="0.25">
      <c r="A55" s="1"/>
      <c r="B55" s="1" t="str">
        <f>IFERROR(VLOOKUP(A55,Filial!A:B,2,0),"")</f>
        <v/>
      </c>
      <c r="C55" s="1"/>
      <c r="D55" s="1" t="str">
        <f>IFERROR(VLOOKUP(C55,Área!A:B,2,0),"")</f>
        <v/>
      </c>
      <c r="E55" s="1"/>
      <c r="F55" s="1" t="str">
        <f>IFERROR(VLOOKUP(E55,Subárea!A:B,2,0),"")</f>
        <v/>
      </c>
      <c r="G55" s="1"/>
      <c r="H55" s="1" t="str">
        <f>IFERROR(VLOOKUP(G55,Linhas!A:B,2,0),"")</f>
        <v/>
      </c>
      <c r="I55" s="1"/>
      <c r="J55" s="1" t="str">
        <f t="shared" si="1"/>
        <v/>
      </c>
      <c r="K55" s="2"/>
    </row>
    <row r="56" spans="1:11" hidden="1" x14ac:dyDescent="0.25">
      <c r="A56" s="1"/>
      <c r="B56" s="1" t="str">
        <f>IFERROR(VLOOKUP(A56,Filial!A:B,2,0),"")</f>
        <v/>
      </c>
      <c r="C56" s="1"/>
      <c r="D56" s="1" t="str">
        <f>IFERROR(VLOOKUP(C56,Área!A:B,2,0),"")</f>
        <v/>
      </c>
      <c r="E56" s="1"/>
      <c r="F56" s="1" t="str">
        <f>IFERROR(VLOOKUP(E56,Subárea!A:B,2,0),"")</f>
        <v/>
      </c>
      <c r="G56" s="1"/>
      <c r="H56" s="1" t="str">
        <f>IFERROR(VLOOKUP(G56,Linhas!A:B,2,0),"")</f>
        <v/>
      </c>
      <c r="I56" s="1"/>
      <c r="J56" s="1" t="str">
        <f t="shared" si="1"/>
        <v/>
      </c>
      <c r="K56" s="2"/>
    </row>
    <row r="57" spans="1:11" hidden="1" x14ac:dyDescent="0.25">
      <c r="A57" s="1"/>
      <c r="B57" s="1" t="str">
        <f>IFERROR(VLOOKUP(A57,Filial!A:B,2,0),"")</f>
        <v/>
      </c>
      <c r="C57" s="1"/>
      <c r="D57" s="1" t="str">
        <f>IFERROR(VLOOKUP(C57,Área!A:B,2,0),"")</f>
        <v/>
      </c>
      <c r="E57" s="1"/>
      <c r="F57" s="1" t="str">
        <f>IFERROR(VLOOKUP(E57,Subárea!A:B,2,0),"")</f>
        <v/>
      </c>
      <c r="G57" s="1"/>
      <c r="H57" s="1" t="str">
        <f>IFERROR(VLOOKUP(G57,Linhas!A:B,2,0),"")</f>
        <v/>
      </c>
      <c r="I57" s="1"/>
      <c r="J57" s="1" t="str">
        <f t="shared" si="1"/>
        <v/>
      </c>
      <c r="K57" s="2"/>
    </row>
    <row r="58" spans="1:11" hidden="1" x14ac:dyDescent="0.25">
      <c r="A58" s="1"/>
      <c r="B58" s="1" t="str">
        <f>IFERROR(VLOOKUP(A58,Filial!A:B,2,0),"")</f>
        <v/>
      </c>
      <c r="C58" s="1"/>
      <c r="D58" s="1" t="str">
        <f>IFERROR(VLOOKUP(C58,Área!A:B,2,0),"")</f>
        <v/>
      </c>
      <c r="E58" s="1"/>
      <c r="F58" s="1" t="str">
        <f>IFERROR(VLOOKUP(E58,Subárea!A:B,2,0),"")</f>
        <v/>
      </c>
      <c r="G58" s="1"/>
      <c r="H58" s="1" t="str">
        <f>IFERROR(VLOOKUP(G58,Linhas!A:B,2,0),"")</f>
        <v/>
      </c>
      <c r="I58" s="1"/>
      <c r="J58" s="1" t="str">
        <f t="shared" si="1"/>
        <v/>
      </c>
      <c r="K58" s="2"/>
    </row>
    <row r="59" spans="1:11" hidden="1" x14ac:dyDescent="0.25">
      <c r="A59" s="1"/>
      <c r="B59" s="1" t="str">
        <f>IFERROR(VLOOKUP(A59,Filial!A:B,2,0),"")</f>
        <v/>
      </c>
      <c r="C59" s="1"/>
      <c r="D59" s="1" t="str">
        <f>IFERROR(VLOOKUP(C59,Área!A:B,2,0),"")</f>
        <v/>
      </c>
      <c r="E59" s="1"/>
      <c r="F59" s="1" t="str">
        <f>IFERROR(VLOOKUP(E59,Subárea!A:B,2,0),"")</f>
        <v/>
      </c>
      <c r="G59" s="1"/>
      <c r="H59" s="1" t="str">
        <f>IFERROR(VLOOKUP(G59,Linhas!A:B,2,0),"")</f>
        <v/>
      </c>
      <c r="I59" s="1"/>
      <c r="J59" s="1" t="str">
        <f t="shared" si="1"/>
        <v/>
      </c>
      <c r="K59" s="2"/>
    </row>
    <row r="60" spans="1:11" hidden="1" x14ac:dyDescent="0.25">
      <c r="A60" s="1"/>
      <c r="B60" s="1" t="str">
        <f>IFERROR(VLOOKUP(A60,Filial!A:B,2,0),"")</f>
        <v/>
      </c>
      <c r="C60" s="1"/>
      <c r="D60" s="1" t="str">
        <f>IFERROR(VLOOKUP(C60,Área!A:B,2,0),"")</f>
        <v/>
      </c>
      <c r="E60" s="1"/>
      <c r="F60" s="1" t="str">
        <f>IFERROR(VLOOKUP(E60,Subárea!A:B,2,0),"")</f>
        <v/>
      </c>
      <c r="G60" s="1"/>
      <c r="H60" s="1" t="str">
        <f>IFERROR(VLOOKUP(G60,Linhas!A:B,2,0),"")</f>
        <v/>
      </c>
      <c r="I60" s="1"/>
      <c r="J60" s="1" t="str">
        <f t="shared" si="1"/>
        <v/>
      </c>
      <c r="K60" s="2"/>
    </row>
    <row r="61" spans="1:11" hidden="1" x14ac:dyDescent="0.25">
      <c r="A61" s="1"/>
      <c r="B61" s="1" t="str">
        <f>IFERROR(VLOOKUP(A61,Filial!A:B,2,0),"")</f>
        <v/>
      </c>
      <c r="C61" s="1"/>
      <c r="D61" s="1" t="str">
        <f>IFERROR(VLOOKUP(C61,Área!A:B,2,0),"")</f>
        <v/>
      </c>
      <c r="E61" s="1"/>
      <c r="F61" s="1" t="str">
        <f>IFERROR(VLOOKUP(E61,Subárea!A:B,2,0),"")</f>
        <v/>
      </c>
      <c r="G61" s="1"/>
      <c r="H61" s="1" t="str">
        <f>IFERROR(VLOOKUP(G61,Linhas!A:B,2,0),"")</f>
        <v/>
      </c>
      <c r="I61" s="1"/>
      <c r="J61" s="1" t="str">
        <f t="shared" si="1"/>
        <v/>
      </c>
      <c r="K61" s="2"/>
    </row>
    <row r="62" spans="1:11" hidden="1" x14ac:dyDescent="0.25">
      <c r="A62" s="1"/>
      <c r="B62" s="1" t="str">
        <f>IFERROR(VLOOKUP(A62,Filial!A:B,2,0),"")</f>
        <v/>
      </c>
      <c r="C62" s="1"/>
      <c r="D62" s="1" t="str">
        <f>IFERROR(VLOOKUP(C62,Área!A:B,2,0),"")</f>
        <v/>
      </c>
      <c r="E62" s="1"/>
      <c r="F62" s="1" t="str">
        <f>IFERROR(VLOOKUP(E62,Subárea!A:B,2,0),"")</f>
        <v/>
      </c>
      <c r="G62" s="1"/>
      <c r="H62" s="1" t="str">
        <f>IFERROR(VLOOKUP(G62,Linhas!A:B,2,0),"")</f>
        <v/>
      </c>
      <c r="I62" s="1"/>
      <c r="J62" s="1" t="str">
        <f t="shared" si="1"/>
        <v/>
      </c>
      <c r="K62" s="2"/>
    </row>
    <row r="63" spans="1:11" hidden="1" x14ac:dyDescent="0.25">
      <c r="A63" s="1"/>
      <c r="B63" s="1" t="str">
        <f>IFERROR(VLOOKUP(A63,Filial!A:B,2,0),"")</f>
        <v/>
      </c>
      <c r="C63" s="1"/>
      <c r="D63" s="1" t="str">
        <f>IFERROR(VLOOKUP(C63,Área!A:B,2,0),"")</f>
        <v/>
      </c>
      <c r="E63" s="1"/>
      <c r="F63" s="1" t="str">
        <f>IFERROR(VLOOKUP(E63,Subárea!A:B,2,0),"")</f>
        <v/>
      </c>
      <c r="G63" s="1"/>
      <c r="H63" s="1" t="str">
        <f>IFERROR(VLOOKUP(G63,Linhas!A:B,2,0),"")</f>
        <v/>
      </c>
      <c r="I63" s="1"/>
      <c r="J63" s="1" t="str">
        <f t="shared" si="1"/>
        <v/>
      </c>
      <c r="K63" s="2"/>
    </row>
    <row r="64" spans="1:11" hidden="1" x14ac:dyDescent="0.25">
      <c r="A64" s="1"/>
      <c r="B64" s="1" t="str">
        <f>IFERROR(VLOOKUP(A64,Filial!A:B,2,0),"")</f>
        <v/>
      </c>
      <c r="C64" s="1"/>
      <c r="D64" s="1" t="str">
        <f>IFERROR(VLOOKUP(C64,Área!A:B,2,0),"")</f>
        <v/>
      </c>
      <c r="E64" s="1"/>
      <c r="F64" s="1" t="str">
        <f>IFERROR(VLOOKUP(E64,Subárea!A:B,2,0),"")</f>
        <v/>
      </c>
      <c r="G64" s="1"/>
      <c r="H64" s="1" t="str">
        <f>IFERROR(VLOOKUP(G64,Linhas!A:B,2,0),"")</f>
        <v/>
      </c>
      <c r="I64" s="1"/>
      <c r="J64" s="1" t="str">
        <f t="shared" si="1"/>
        <v/>
      </c>
      <c r="K64" s="2"/>
    </row>
    <row r="65" spans="1:11" hidden="1" x14ac:dyDescent="0.25">
      <c r="A65" s="1"/>
      <c r="B65" s="1" t="str">
        <f>IFERROR(VLOOKUP(A65,Filial!A:B,2,0),"")</f>
        <v/>
      </c>
      <c r="C65" s="1"/>
      <c r="D65" s="1" t="str">
        <f>IFERROR(VLOOKUP(C65,Área!A:B,2,0),"")</f>
        <v/>
      </c>
      <c r="E65" s="1"/>
      <c r="F65" s="1" t="str">
        <f>IFERROR(VLOOKUP(E65,Subárea!A:B,2,0),"")</f>
        <v/>
      </c>
      <c r="G65" s="1"/>
      <c r="H65" s="1" t="str">
        <f>IFERROR(VLOOKUP(G65,Linhas!A:B,2,0),"")</f>
        <v/>
      </c>
      <c r="I65" s="1"/>
      <c r="J65" s="1" t="str">
        <f t="shared" si="1"/>
        <v/>
      </c>
      <c r="K65" s="2"/>
    </row>
    <row r="66" spans="1:11" hidden="1" x14ac:dyDescent="0.25">
      <c r="A66" s="1"/>
      <c r="B66" s="1" t="str">
        <f>IFERROR(VLOOKUP(A66,Filial!A:B,2,0),"")</f>
        <v/>
      </c>
      <c r="C66" s="1"/>
      <c r="D66" s="1" t="str">
        <f>IFERROR(VLOOKUP(C66,Área!A:B,2,0),"")</f>
        <v/>
      </c>
      <c r="E66" s="1"/>
      <c r="F66" s="1" t="str">
        <f>IFERROR(VLOOKUP(E66,Subárea!A:B,2,0),"")</f>
        <v/>
      </c>
      <c r="G66" s="1"/>
      <c r="H66" s="1" t="str">
        <f>IFERROR(VLOOKUP(G66,Linhas!A:B,2,0),"")</f>
        <v/>
      </c>
      <c r="I66" s="1"/>
      <c r="J66" s="1" t="str">
        <f t="shared" ref="J66:J97" si="2">_xlfn.TEXTJOIN("-",TRUE,B66,D66,F66,H66,I66)</f>
        <v/>
      </c>
      <c r="K66" s="2"/>
    </row>
    <row r="67" spans="1:11" hidden="1" x14ac:dyDescent="0.25">
      <c r="A67" s="1"/>
      <c r="B67" s="1" t="str">
        <f>IFERROR(VLOOKUP(A67,Filial!A:B,2,0),"")</f>
        <v/>
      </c>
      <c r="C67" s="1"/>
      <c r="D67" s="1" t="str">
        <f>IFERROR(VLOOKUP(C67,Área!A:B,2,0),"")</f>
        <v/>
      </c>
      <c r="E67" s="1"/>
      <c r="F67" s="1" t="str">
        <f>IFERROR(VLOOKUP(E67,Subárea!A:B,2,0),"")</f>
        <v/>
      </c>
      <c r="G67" s="1"/>
      <c r="H67" s="1" t="str">
        <f>IFERROR(VLOOKUP(G67,Linhas!A:B,2,0),"")</f>
        <v/>
      </c>
      <c r="I67" s="1"/>
      <c r="J67" s="1" t="str">
        <f t="shared" si="2"/>
        <v/>
      </c>
      <c r="K67" s="2"/>
    </row>
    <row r="68" spans="1:11" hidden="1" x14ac:dyDescent="0.25">
      <c r="A68" s="1"/>
      <c r="B68" s="1" t="str">
        <f>IFERROR(VLOOKUP(A68,Filial!A:B,2,0),"")</f>
        <v/>
      </c>
      <c r="C68" s="1"/>
      <c r="D68" s="1" t="str">
        <f>IFERROR(VLOOKUP(C68,Área!A:B,2,0),"")</f>
        <v/>
      </c>
      <c r="E68" s="1"/>
      <c r="F68" s="1" t="str">
        <f>IFERROR(VLOOKUP(E68,Subárea!A:B,2,0),"")</f>
        <v/>
      </c>
      <c r="G68" s="1"/>
      <c r="H68" s="1" t="str">
        <f>IFERROR(VLOOKUP(G68,Linhas!A:B,2,0),"")</f>
        <v/>
      </c>
      <c r="I68" s="1"/>
      <c r="J68" s="1" t="str">
        <f t="shared" si="2"/>
        <v/>
      </c>
      <c r="K68" s="2"/>
    </row>
    <row r="69" spans="1:11" hidden="1" x14ac:dyDescent="0.25">
      <c r="A69" s="1"/>
      <c r="B69" s="1" t="str">
        <f>IFERROR(VLOOKUP(A69,Filial!A:B,2,0),"")</f>
        <v/>
      </c>
      <c r="C69" s="1"/>
      <c r="D69" s="1" t="str">
        <f>IFERROR(VLOOKUP(C69,Área!A:B,2,0),"")</f>
        <v/>
      </c>
      <c r="E69" s="1"/>
      <c r="F69" s="1" t="str">
        <f>IFERROR(VLOOKUP(E69,Subárea!A:B,2,0),"")</f>
        <v/>
      </c>
      <c r="G69" s="1"/>
      <c r="H69" s="1" t="str">
        <f>IFERROR(VLOOKUP(G69,Linhas!A:B,2,0),"")</f>
        <v/>
      </c>
      <c r="I69" s="1"/>
      <c r="J69" s="1" t="str">
        <f t="shared" si="2"/>
        <v/>
      </c>
      <c r="K69" s="2"/>
    </row>
    <row r="70" spans="1:11" hidden="1" x14ac:dyDescent="0.25">
      <c r="A70" s="1"/>
      <c r="B70" s="1" t="str">
        <f>IFERROR(VLOOKUP(A70,Filial!A:B,2,0),"")</f>
        <v/>
      </c>
      <c r="C70" s="1"/>
      <c r="D70" s="1" t="str">
        <f>IFERROR(VLOOKUP(C70,Área!A:B,2,0),"")</f>
        <v/>
      </c>
      <c r="E70" s="1"/>
      <c r="F70" s="1" t="str">
        <f>IFERROR(VLOOKUP(E70,Subárea!A:B,2,0),"")</f>
        <v/>
      </c>
      <c r="G70" s="1"/>
      <c r="H70" s="1" t="str">
        <f>IFERROR(VLOOKUP(G70,Linhas!A:B,2,0),"")</f>
        <v/>
      </c>
      <c r="I70" s="1"/>
      <c r="J70" s="1" t="str">
        <f t="shared" si="2"/>
        <v/>
      </c>
      <c r="K70" s="2"/>
    </row>
    <row r="71" spans="1:11" hidden="1" x14ac:dyDescent="0.25">
      <c r="A71" s="1"/>
      <c r="B71" s="1" t="str">
        <f>IFERROR(VLOOKUP(A71,Filial!A:B,2,0),"")</f>
        <v/>
      </c>
      <c r="C71" s="1"/>
      <c r="D71" s="1" t="str">
        <f>IFERROR(VLOOKUP(C71,Área!A:B,2,0),"")</f>
        <v/>
      </c>
      <c r="E71" s="1"/>
      <c r="F71" s="1" t="str">
        <f>IFERROR(VLOOKUP(E71,Subárea!A:B,2,0),"")</f>
        <v/>
      </c>
      <c r="G71" s="1"/>
      <c r="H71" s="1" t="str">
        <f>IFERROR(VLOOKUP(G71,Linhas!A:B,2,0),"")</f>
        <v/>
      </c>
      <c r="I71" s="1"/>
      <c r="J71" s="1" t="str">
        <f t="shared" si="2"/>
        <v/>
      </c>
      <c r="K71" s="2"/>
    </row>
    <row r="72" spans="1:11" hidden="1" x14ac:dyDescent="0.25">
      <c r="A72" s="1"/>
      <c r="B72" s="1" t="str">
        <f>IFERROR(VLOOKUP(A72,Filial!A:B,2,0),"")</f>
        <v/>
      </c>
      <c r="C72" s="1"/>
      <c r="D72" s="1" t="str">
        <f>IFERROR(VLOOKUP(C72,Área!A:B,2,0),"")</f>
        <v/>
      </c>
      <c r="E72" s="1"/>
      <c r="F72" s="1" t="str">
        <f>IFERROR(VLOOKUP(E72,Subárea!A:B,2,0),"")</f>
        <v/>
      </c>
      <c r="G72" s="1"/>
      <c r="H72" s="1" t="str">
        <f>IFERROR(VLOOKUP(G72,Linhas!A:B,2,0),"")</f>
        <v/>
      </c>
      <c r="I72" s="1"/>
      <c r="J72" s="1" t="str">
        <f t="shared" si="2"/>
        <v/>
      </c>
      <c r="K72" s="2"/>
    </row>
    <row r="73" spans="1:11" hidden="1" x14ac:dyDescent="0.25">
      <c r="A73" s="1"/>
      <c r="B73" s="1" t="str">
        <f>IFERROR(VLOOKUP(A73,Filial!A:B,2,0),"")</f>
        <v/>
      </c>
      <c r="C73" s="1"/>
      <c r="D73" s="1" t="str">
        <f>IFERROR(VLOOKUP(C73,Área!A:B,2,0),"")</f>
        <v/>
      </c>
      <c r="E73" s="1"/>
      <c r="F73" s="1" t="str">
        <f>IFERROR(VLOOKUP(E73,Subárea!A:B,2,0),"")</f>
        <v/>
      </c>
      <c r="G73" s="1"/>
      <c r="H73" s="1" t="str">
        <f>IFERROR(VLOOKUP(G73,Linhas!A:B,2,0),"")</f>
        <v/>
      </c>
      <c r="I73" s="1"/>
      <c r="J73" s="1" t="str">
        <f t="shared" si="2"/>
        <v/>
      </c>
      <c r="K73" s="2"/>
    </row>
    <row r="74" spans="1:11" hidden="1" x14ac:dyDescent="0.25">
      <c r="A74" s="1"/>
      <c r="B74" s="1" t="str">
        <f>IFERROR(VLOOKUP(A74,Filial!A:B,2,0),"")</f>
        <v/>
      </c>
      <c r="C74" s="1"/>
      <c r="D74" s="1" t="str">
        <f>IFERROR(VLOOKUP(C74,Área!A:B,2,0),"")</f>
        <v/>
      </c>
      <c r="E74" s="1"/>
      <c r="F74" s="1" t="str">
        <f>IFERROR(VLOOKUP(E74,Subárea!A:B,2,0),"")</f>
        <v/>
      </c>
      <c r="G74" s="1"/>
      <c r="H74" s="1" t="str">
        <f>IFERROR(VLOOKUP(G74,Linhas!A:B,2,0),"")</f>
        <v/>
      </c>
      <c r="I74" s="1"/>
      <c r="J74" s="1" t="str">
        <f t="shared" si="2"/>
        <v/>
      </c>
      <c r="K74" s="2"/>
    </row>
    <row r="75" spans="1:11" hidden="1" x14ac:dyDescent="0.25">
      <c r="A75" s="1"/>
      <c r="B75" s="1" t="str">
        <f>IFERROR(VLOOKUP(A75,Filial!A:B,2,0),"")</f>
        <v/>
      </c>
      <c r="C75" s="1"/>
      <c r="D75" s="1" t="str">
        <f>IFERROR(VLOOKUP(C75,Área!A:B,2,0),"")</f>
        <v/>
      </c>
      <c r="E75" s="1"/>
      <c r="F75" s="1" t="str">
        <f>IFERROR(VLOOKUP(E75,Subárea!A:B,2,0),"")</f>
        <v/>
      </c>
      <c r="G75" s="1"/>
      <c r="H75" s="1" t="str">
        <f>IFERROR(VLOOKUP(G75,Linhas!A:B,2,0),"")</f>
        <v/>
      </c>
      <c r="I75" s="1"/>
      <c r="J75" s="1" t="str">
        <f t="shared" si="2"/>
        <v/>
      </c>
      <c r="K75" s="2"/>
    </row>
    <row r="76" spans="1:11" hidden="1" x14ac:dyDescent="0.25">
      <c r="A76" s="1"/>
      <c r="B76" s="1" t="str">
        <f>IFERROR(VLOOKUP(A76,Filial!A:B,2,0),"")</f>
        <v/>
      </c>
      <c r="C76" s="1"/>
      <c r="D76" s="1" t="str">
        <f>IFERROR(VLOOKUP(C76,Área!A:B,2,0),"")</f>
        <v/>
      </c>
      <c r="E76" s="1"/>
      <c r="F76" s="1" t="str">
        <f>IFERROR(VLOOKUP(E76,Subárea!A:B,2,0),"")</f>
        <v/>
      </c>
      <c r="G76" s="1"/>
      <c r="H76" s="1" t="str">
        <f>IFERROR(VLOOKUP(G76,Linhas!A:B,2,0),"")</f>
        <v/>
      </c>
      <c r="I76" s="1"/>
      <c r="J76" s="1" t="str">
        <f t="shared" si="2"/>
        <v/>
      </c>
      <c r="K76" s="2"/>
    </row>
    <row r="77" spans="1:11" hidden="1" x14ac:dyDescent="0.25">
      <c r="A77" s="1"/>
      <c r="B77" s="1" t="str">
        <f>IFERROR(VLOOKUP(A77,Filial!A:B,2,0),"")</f>
        <v/>
      </c>
      <c r="C77" s="1"/>
      <c r="D77" s="1" t="str">
        <f>IFERROR(VLOOKUP(C77,Área!A:B,2,0),"")</f>
        <v/>
      </c>
      <c r="E77" s="1"/>
      <c r="F77" s="1" t="str">
        <f>IFERROR(VLOOKUP(E77,Subárea!A:B,2,0),"")</f>
        <v/>
      </c>
      <c r="G77" s="1"/>
      <c r="H77" s="1" t="str">
        <f>IFERROR(VLOOKUP(G77,Linhas!A:B,2,0),"")</f>
        <v/>
      </c>
      <c r="I77" s="1"/>
      <c r="J77" s="1" t="str">
        <f t="shared" si="2"/>
        <v/>
      </c>
      <c r="K77" s="2"/>
    </row>
    <row r="78" spans="1:11" hidden="1" x14ac:dyDescent="0.25">
      <c r="A78" s="1"/>
      <c r="B78" s="1" t="str">
        <f>IFERROR(VLOOKUP(A78,Filial!A:B,2,0),"")</f>
        <v/>
      </c>
      <c r="C78" s="1"/>
      <c r="D78" s="1" t="str">
        <f>IFERROR(VLOOKUP(C78,Área!A:B,2,0),"")</f>
        <v/>
      </c>
      <c r="E78" s="1"/>
      <c r="F78" s="1" t="str">
        <f>IFERROR(VLOOKUP(E78,Subárea!A:B,2,0),"")</f>
        <v/>
      </c>
      <c r="G78" s="1"/>
      <c r="H78" s="1" t="str">
        <f>IFERROR(VLOOKUP(G78,Linhas!A:B,2,0),"")</f>
        <v/>
      </c>
      <c r="I78" s="1"/>
      <c r="J78" s="1" t="str">
        <f t="shared" si="2"/>
        <v/>
      </c>
      <c r="K78" s="2"/>
    </row>
    <row r="79" spans="1:11" hidden="1" x14ac:dyDescent="0.25">
      <c r="A79" s="1"/>
      <c r="B79" s="1" t="str">
        <f>IFERROR(VLOOKUP(A79,Filial!A:B,2,0),"")</f>
        <v/>
      </c>
      <c r="C79" s="1"/>
      <c r="D79" s="1" t="str">
        <f>IFERROR(VLOOKUP(C79,Área!A:B,2,0),"")</f>
        <v/>
      </c>
      <c r="E79" s="1"/>
      <c r="F79" s="1" t="str">
        <f>IFERROR(VLOOKUP(E79,Subárea!A:B,2,0),"")</f>
        <v/>
      </c>
      <c r="G79" s="1"/>
      <c r="H79" s="1" t="str">
        <f>IFERROR(VLOOKUP(G79,Linhas!A:B,2,0),"")</f>
        <v/>
      </c>
      <c r="I79" s="1"/>
      <c r="J79" s="1" t="str">
        <f t="shared" si="2"/>
        <v/>
      </c>
      <c r="K79" s="2"/>
    </row>
    <row r="80" spans="1:11" hidden="1" x14ac:dyDescent="0.25">
      <c r="A80" s="1"/>
      <c r="B80" s="1" t="str">
        <f>IFERROR(VLOOKUP(A80,Filial!A:B,2,0),"")</f>
        <v/>
      </c>
      <c r="C80" s="1"/>
      <c r="D80" s="1" t="str">
        <f>IFERROR(VLOOKUP(C80,Área!A:B,2,0),"")</f>
        <v/>
      </c>
      <c r="E80" s="1"/>
      <c r="F80" s="1" t="str">
        <f>IFERROR(VLOOKUP(E80,Subárea!A:B,2,0),"")</f>
        <v/>
      </c>
      <c r="G80" s="1"/>
      <c r="H80" s="1" t="str">
        <f>IFERROR(VLOOKUP(G80,Linhas!A:B,2,0),"")</f>
        <v/>
      </c>
      <c r="I80" s="1"/>
      <c r="J80" s="1" t="str">
        <f t="shared" si="2"/>
        <v/>
      </c>
      <c r="K80" s="2"/>
    </row>
    <row r="81" spans="1:11" hidden="1" x14ac:dyDescent="0.25">
      <c r="A81" s="1"/>
      <c r="B81" s="1" t="str">
        <f>IFERROR(VLOOKUP(A81,Filial!A:B,2,0),"")</f>
        <v/>
      </c>
      <c r="C81" s="1"/>
      <c r="D81" s="1" t="str">
        <f>IFERROR(VLOOKUP(C81,Área!A:B,2,0),"")</f>
        <v/>
      </c>
      <c r="E81" s="1"/>
      <c r="F81" s="1" t="str">
        <f>IFERROR(VLOOKUP(E81,Subárea!A:B,2,0),"")</f>
        <v/>
      </c>
      <c r="G81" s="1"/>
      <c r="H81" s="1" t="str">
        <f>IFERROR(VLOOKUP(G81,Linhas!A:B,2,0),"")</f>
        <v/>
      </c>
      <c r="I81" s="1"/>
      <c r="J81" s="1" t="str">
        <f t="shared" si="2"/>
        <v/>
      </c>
      <c r="K81" s="2"/>
    </row>
    <row r="82" spans="1:11" hidden="1" x14ac:dyDescent="0.25">
      <c r="A82" s="1"/>
      <c r="B82" s="1" t="str">
        <f>IFERROR(VLOOKUP(A82,Filial!A:B,2,0),"")</f>
        <v/>
      </c>
      <c r="C82" s="1"/>
      <c r="D82" s="1" t="str">
        <f>IFERROR(VLOOKUP(C82,Área!A:B,2,0),"")</f>
        <v/>
      </c>
      <c r="E82" s="1"/>
      <c r="F82" s="1" t="str">
        <f>IFERROR(VLOOKUP(E82,Subárea!A:B,2,0),"")</f>
        <v/>
      </c>
      <c r="G82" s="1"/>
      <c r="H82" s="1" t="str">
        <f>IFERROR(VLOOKUP(G82,Linhas!A:B,2,0),"")</f>
        <v/>
      </c>
      <c r="I82" s="1"/>
      <c r="J82" s="1" t="str">
        <f t="shared" si="2"/>
        <v/>
      </c>
      <c r="K82" s="2"/>
    </row>
    <row r="83" spans="1:11" hidden="1" x14ac:dyDescent="0.25">
      <c r="A83" s="1"/>
      <c r="B83" s="1" t="str">
        <f>IFERROR(VLOOKUP(A83,Filial!A:B,2,0),"")</f>
        <v/>
      </c>
      <c r="C83" s="1"/>
      <c r="D83" s="1" t="str">
        <f>IFERROR(VLOOKUP(C83,Área!A:B,2,0),"")</f>
        <v/>
      </c>
      <c r="E83" s="1"/>
      <c r="F83" s="1" t="str">
        <f>IFERROR(VLOOKUP(E83,Subárea!A:B,2,0),"")</f>
        <v/>
      </c>
      <c r="G83" s="1"/>
      <c r="H83" s="1" t="str">
        <f>IFERROR(VLOOKUP(G83,Linhas!A:B,2,0),"")</f>
        <v/>
      </c>
      <c r="I83" s="1"/>
      <c r="J83" s="1" t="str">
        <f t="shared" si="2"/>
        <v/>
      </c>
      <c r="K83" s="2"/>
    </row>
    <row r="84" spans="1:11" hidden="1" x14ac:dyDescent="0.25">
      <c r="A84" s="1"/>
      <c r="B84" s="1" t="str">
        <f>IFERROR(VLOOKUP(A84,Filial!A:B,2,0),"")</f>
        <v/>
      </c>
      <c r="C84" s="1"/>
      <c r="D84" s="1" t="str">
        <f>IFERROR(VLOOKUP(C84,Área!A:B,2,0),"")</f>
        <v/>
      </c>
      <c r="E84" s="1"/>
      <c r="F84" s="1" t="str">
        <f>IFERROR(VLOOKUP(E84,Subárea!A:B,2,0),"")</f>
        <v/>
      </c>
      <c r="G84" s="1"/>
      <c r="H84" s="1" t="str">
        <f>IFERROR(VLOOKUP(G84,Linhas!A:B,2,0),"")</f>
        <v/>
      </c>
      <c r="I84" s="1"/>
      <c r="J84" s="1" t="str">
        <f t="shared" si="2"/>
        <v/>
      </c>
      <c r="K84" s="2"/>
    </row>
    <row r="85" spans="1:11" hidden="1" x14ac:dyDescent="0.25">
      <c r="A85" s="1"/>
      <c r="B85" s="1" t="str">
        <f>IFERROR(VLOOKUP(A85,Filial!A:B,2,0),"")</f>
        <v/>
      </c>
      <c r="C85" s="1"/>
      <c r="D85" s="1" t="str">
        <f>IFERROR(VLOOKUP(C85,Área!A:B,2,0),"")</f>
        <v/>
      </c>
      <c r="E85" s="1"/>
      <c r="F85" s="1" t="str">
        <f>IFERROR(VLOOKUP(E85,Subárea!A:B,2,0),"")</f>
        <v/>
      </c>
      <c r="G85" s="1"/>
      <c r="H85" s="1" t="str">
        <f>IFERROR(VLOOKUP(G85,Linhas!A:B,2,0),"")</f>
        <v/>
      </c>
      <c r="I85" s="1"/>
      <c r="J85" s="1" t="str">
        <f t="shared" si="2"/>
        <v/>
      </c>
      <c r="K85" s="2"/>
    </row>
    <row r="86" spans="1:11" hidden="1" x14ac:dyDescent="0.25">
      <c r="A86" s="1"/>
      <c r="B86" s="1" t="str">
        <f>IFERROR(VLOOKUP(A86,Filial!A:B,2,0),"")</f>
        <v/>
      </c>
      <c r="C86" s="1"/>
      <c r="D86" s="1" t="str">
        <f>IFERROR(VLOOKUP(C86,Área!A:B,2,0),"")</f>
        <v/>
      </c>
      <c r="E86" s="1"/>
      <c r="F86" s="1" t="str">
        <f>IFERROR(VLOOKUP(E86,Subárea!A:B,2,0),"")</f>
        <v/>
      </c>
      <c r="G86" s="1"/>
      <c r="H86" s="1" t="str">
        <f>IFERROR(VLOOKUP(G86,Linhas!A:B,2,0),"")</f>
        <v/>
      </c>
      <c r="I86" s="1"/>
      <c r="J86" s="1" t="str">
        <f t="shared" si="2"/>
        <v/>
      </c>
      <c r="K86" s="2"/>
    </row>
    <row r="87" spans="1:11" hidden="1" x14ac:dyDescent="0.25">
      <c r="A87" s="1"/>
      <c r="B87" s="1" t="str">
        <f>IFERROR(VLOOKUP(A87,Filial!A:B,2,0),"")</f>
        <v/>
      </c>
      <c r="C87" s="1"/>
      <c r="D87" s="1" t="str">
        <f>IFERROR(VLOOKUP(C87,Área!A:B,2,0),"")</f>
        <v/>
      </c>
      <c r="E87" s="1"/>
      <c r="F87" s="1" t="str">
        <f>IFERROR(VLOOKUP(E87,Subárea!A:B,2,0),"")</f>
        <v/>
      </c>
      <c r="G87" s="1"/>
      <c r="H87" s="1" t="str">
        <f>IFERROR(VLOOKUP(G87,Linhas!A:B,2,0),"")</f>
        <v/>
      </c>
      <c r="I87" s="1"/>
      <c r="J87" s="1" t="str">
        <f t="shared" si="2"/>
        <v/>
      </c>
      <c r="K87" s="2"/>
    </row>
    <row r="88" spans="1:11" hidden="1" x14ac:dyDescent="0.25">
      <c r="A88" s="1"/>
      <c r="B88" s="1" t="str">
        <f>IFERROR(VLOOKUP(A88,Filial!A:B,2,0),"")</f>
        <v/>
      </c>
      <c r="C88" s="1"/>
      <c r="D88" s="1" t="str">
        <f>IFERROR(VLOOKUP(C88,Área!A:B,2,0),"")</f>
        <v/>
      </c>
      <c r="E88" s="1"/>
      <c r="F88" s="1" t="str">
        <f>IFERROR(VLOOKUP(E88,Subárea!A:B,2,0),"")</f>
        <v/>
      </c>
      <c r="G88" s="1"/>
      <c r="H88" s="1" t="str">
        <f>IFERROR(VLOOKUP(G88,Linhas!A:B,2,0),"")</f>
        <v/>
      </c>
      <c r="I88" s="1"/>
      <c r="J88" s="1" t="str">
        <f t="shared" si="2"/>
        <v/>
      </c>
      <c r="K88" s="2"/>
    </row>
    <row r="89" spans="1:11" hidden="1" x14ac:dyDescent="0.25">
      <c r="A89" s="1"/>
      <c r="B89" s="1" t="str">
        <f>IFERROR(VLOOKUP(A89,Filial!A:B,2,0),"")</f>
        <v/>
      </c>
      <c r="C89" s="1"/>
      <c r="D89" s="1" t="str">
        <f>IFERROR(VLOOKUP(C89,Área!A:B,2,0),"")</f>
        <v/>
      </c>
      <c r="E89" s="1"/>
      <c r="F89" s="1" t="str">
        <f>IFERROR(VLOOKUP(E89,Subárea!A:B,2,0),"")</f>
        <v/>
      </c>
      <c r="G89" s="1"/>
      <c r="H89" s="1" t="str">
        <f>IFERROR(VLOOKUP(G89,Linhas!A:B,2,0),"")</f>
        <v/>
      </c>
      <c r="I89" s="1"/>
      <c r="J89" s="1" t="str">
        <f t="shared" si="2"/>
        <v/>
      </c>
      <c r="K89" s="2"/>
    </row>
    <row r="90" spans="1:11" hidden="1" x14ac:dyDescent="0.25">
      <c r="A90" s="1"/>
      <c r="B90" s="1" t="str">
        <f>IFERROR(VLOOKUP(A90,Filial!A:B,2,0),"")</f>
        <v/>
      </c>
      <c r="C90" s="1"/>
      <c r="D90" s="1" t="str">
        <f>IFERROR(VLOOKUP(C90,Área!A:B,2,0),"")</f>
        <v/>
      </c>
      <c r="E90" s="1"/>
      <c r="F90" s="1" t="str">
        <f>IFERROR(VLOOKUP(E90,Subárea!A:B,2,0),"")</f>
        <v/>
      </c>
      <c r="G90" s="1"/>
      <c r="H90" s="1" t="str">
        <f>IFERROR(VLOOKUP(G90,Linhas!A:B,2,0),"")</f>
        <v/>
      </c>
      <c r="I90" s="1"/>
      <c r="J90" s="1" t="str">
        <f t="shared" si="2"/>
        <v/>
      </c>
      <c r="K90" s="2"/>
    </row>
    <row r="91" spans="1:11" hidden="1" x14ac:dyDescent="0.25">
      <c r="A91" s="1"/>
      <c r="B91" s="1" t="str">
        <f>IFERROR(VLOOKUP(A91,Filial!A:B,2,0),"")</f>
        <v/>
      </c>
      <c r="C91" s="1"/>
      <c r="D91" s="1" t="str">
        <f>IFERROR(VLOOKUP(C91,Área!A:B,2,0),"")</f>
        <v/>
      </c>
      <c r="E91" s="1"/>
      <c r="F91" s="1" t="str">
        <f>IFERROR(VLOOKUP(E91,Subárea!A:B,2,0),"")</f>
        <v/>
      </c>
      <c r="G91" s="1"/>
      <c r="H91" s="1" t="str">
        <f>IFERROR(VLOOKUP(G91,Linhas!A:B,2,0),"")</f>
        <v/>
      </c>
      <c r="I91" s="1"/>
      <c r="J91" s="1" t="str">
        <f t="shared" si="2"/>
        <v/>
      </c>
      <c r="K91" s="2"/>
    </row>
    <row r="92" spans="1:11" hidden="1" x14ac:dyDescent="0.25">
      <c r="A92" s="1"/>
      <c r="B92" s="1" t="str">
        <f>IFERROR(VLOOKUP(A92,Filial!A:B,2,0),"")</f>
        <v/>
      </c>
      <c r="C92" s="1"/>
      <c r="D92" s="1" t="str">
        <f>IFERROR(VLOOKUP(C92,Área!A:B,2,0),"")</f>
        <v/>
      </c>
      <c r="E92" s="1"/>
      <c r="F92" s="1" t="str">
        <f>IFERROR(VLOOKUP(E92,Subárea!A:B,2,0),"")</f>
        <v/>
      </c>
      <c r="G92" s="1"/>
      <c r="H92" s="1" t="str">
        <f>IFERROR(VLOOKUP(G92,Linhas!A:B,2,0),"")</f>
        <v/>
      </c>
      <c r="I92" s="1"/>
      <c r="J92" s="1" t="str">
        <f t="shared" si="2"/>
        <v/>
      </c>
      <c r="K92" s="2"/>
    </row>
    <row r="93" spans="1:11" hidden="1" x14ac:dyDescent="0.25">
      <c r="A93" s="1"/>
      <c r="B93" s="1" t="str">
        <f>IFERROR(VLOOKUP(A93,Filial!A:B,2,0),"")</f>
        <v/>
      </c>
      <c r="C93" s="1"/>
      <c r="D93" s="1" t="str">
        <f>IFERROR(VLOOKUP(C93,Área!A:B,2,0),"")</f>
        <v/>
      </c>
      <c r="E93" s="1"/>
      <c r="F93" s="1" t="str">
        <f>IFERROR(VLOOKUP(E93,Subárea!A:B,2,0),"")</f>
        <v/>
      </c>
      <c r="G93" s="1"/>
      <c r="H93" s="1" t="str">
        <f>IFERROR(VLOOKUP(G93,Linhas!A:B,2,0),"")</f>
        <v/>
      </c>
      <c r="I93" s="1"/>
      <c r="J93" s="1" t="str">
        <f t="shared" si="2"/>
        <v/>
      </c>
      <c r="K93" s="2"/>
    </row>
    <row r="94" spans="1:11" hidden="1" x14ac:dyDescent="0.25">
      <c r="A94" s="1"/>
      <c r="B94" s="1" t="str">
        <f>IFERROR(VLOOKUP(A94,Filial!A:B,2,0),"")</f>
        <v/>
      </c>
      <c r="C94" s="1"/>
      <c r="D94" s="1" t="str">
        <f>IFERROR(VLOOKUP(C94,Área!A:B,2,0),"")</f>
        <v/>
      </c>
      <c r="E94" s="1"/>
      <c r="F94" s="1" t="str">
        <f>IFERROR(VLOOKUP(E94,Subárea!A:B,2,0),"")</f>
        <v/>
      </c>
      <c r="G94" s="1"/>
      <c r="H94" s="1" t="str">
        <f>IFERROR(VLOOKUP(G94,Linhas!A:B,2,0),"")</f>
        <v/>
      </c>
      <c r="I94" s="1"/>
      <c r="J94" s="1" t="str">
        <f t="shared" si="2"/>
        <v/>
      </c>
      <c r="K94" s="2"/>
    </row>
    <row r="95" spans="1:11" hidden="1" x14ac:dyDescent="0.25">
      <c r="A95" s="1"/>
      <c r="B95" s="1" t="str">
        <f>IFERROR(VLOOKUP(A95,Filial!A:B,2,0),"")</f>
        <v/>
      </c>
      <c r="C95" s="1"/>
      <c r="D95" s="1" t="str">
        <f>IFERROR(VLOOKUP(C95,Área!A:B,2,0),"")</f>
        <v/>
      </c>
      <c r="E95" s="1"/>
      <c r="F95" s="1" t="str">
        <f>IFERROR(VLOOKUP(E95,Subárea!A:B,2,0),"")</f>
        <v/>
      </c>
      <c r="G95" s="1"/>
      <c r="H95" s="1" t="str">
        <f>IFERROR(VLOOKUP(G95,Linhas!A:B,2,0),"")</f>
        <v/>
      </c>
      <c r="I95" s="1"/>
      <c r="J95" s="1" t="str">
        <f t="shared" si="2"/>
        <v/>
      </c>
      <c r="K95" s="2"/>
    </row>
    <row r="96" spans="1:11" hidden="1" x14ac:dyDescent="0.25">
      <c r="A96" s="1"/>
      <c r="B96" s="1" t="str">
        <f>IFERROR(VLOOKUP(A96,Filial!A:B,2,0),"")</f>
        <v/>
      </c>
      <c r="C96" s="1"/>
      <c r="D96" s="1" t="str">
        <f>IFERROR(VLOOKUP(C96,Área!A:B,2,0),"")</f>
        <v/>
      </c>
      <c r="E96" s="1"/>
      <c r="F96" s="1" t="str">
        <f>IFERROR(VLOOKUP(E96,Subárea!A:B,2,0),"")</f>
        <v/>
      </c>
      <c r="G96" s="1"/>
      <c r="H96" s="1" t="str">
        <f>IFERROR(VLOOKUP(G96,Linhas!A:B,2,0),"")</f>
        <v/>
      </c>
      <c r="I96" s="1"/>
      <c r="J96" s="1" t="str">
        <f t="shared" si="2"/>
        <v/>
      </c>
      <c r="K96" s="2"/>
    </row>
    <row r="97" spans="1:11" hidden="1" x14ac:dyDescent="0.25">
      <c r="A97" s="1"/>
      <c r="B97" s="1" t="str">
        <f>IFERROR(VLOOKUP(A97,Filial!A:B,2,0),"")</f>
        <v/>
      </c>
      <c r="C97" s="1"/>
      <c r="D97" s="1" t="str">
        <f>IFERROR(VLOOKUP(C97,Área!A:B,2,0),"")</f>
        <v/>
      </c>
      <c r="E97" s="1"/>
      <c r="F97" s="1" t="str">
        <f>IFERROR(VLOOKUP(E97,Subárea!A:B,2,0),"")</f>
        <v/>
      </c>
      <c r="G97" s="1"/>
      <c r="H97" s="1" t="str">
        <f>IFERROR(VLOOKUP(G97,Linhas!A:B,2,0),"")</f>
        <v/>
      </c>
      <c r="I97" s="1"/>
      <c r="J97" s="1" t="str">
        <f t="shared" si="2"/>
        <v/>
      </c>
      <c r="K97" s="2"/>
    </row>
    <row r="98" spans="1:11" hidden="1" x14ac:dyDescent="0.25">
      <c r="A98" s="1"/>
      <c r="B98" s="1" t="str">
        <f>IFERROR(VLOOKUP(A98,Filial!A:B,2,0),"")</f>
        <v/>
      </c>
      <c r="C98" s="1"/>
      <c r="D98" s="1" t="str">
        <f>IFERROR(VLOOKUP(C98,Área!A:B,2,0),"")</f>
        <v/>
      </c>
      <c r="E98" s="1"/>
      <c r="F98" s="1" t="str">
        <f>IFERROR(VLOOKUP(E98,Subárea!A:B,2,0),"")</f>
        <v/>
      </c>
      <c r="G98" s="1"/>
      <c r="H98" s="1" t="str">
        <f>IFERROR(VLOOKUP(G98,Linhas!A:B,2,0),"")</f>
        <v/>
      </c>
      <c r="I98" s="1"/>
      <c r="J98" s="1" t="str">
        <f t="shared" ref="J98:J129" si="3">_xlfn.TEXTJOIN("-",TRUE,B98,D98,F98,H98,I98)</f>
        <v/>
      </c>
      <c r="K98" s="2"/>
    </row>
    <row r="99" spans="1:11" hidden="1" x14ac:dyDescent="0.25">
      <c r="A99" s="1"/>
      <c r="B99" s="1" t="str">
        <f>IFERROR(VLOOKUP(A99,Filial!A:B,2,0),"")</f>
        <v/>
      </c>
      <c r="C99" s="1"/>
      <c r="D99" s="1" t="str">
        <f>IFERROR(VLOOKUP(C99,Área!A:B,2,0),"")</f>
        <v/>
      </c>
      <c r="E99" s="1"/>
      <c r="F99" s="1" t="str">
        <f>IFERROR(VLOOKUP(E99,Subárea!A:B,2,0),"")</f>
        <v/>
      </c>
      <c r="G99" s="1"/>
      <c r="H99" s="1" t="str">
        <f>IFERROR(VLOOKUP(G99,Linhas!A:B,2,0),"")</f>
        <v/>
      </c>
      <c r="I99" s="1"/>
      <c r="J99" s="1" t="str">
        <f t="shared" si="3"/>
        <v/>
      </c>
      <c r="K99" s="2"/>
    </row>
    <row r="100" spans="1:11" hidden="1" x14ac:dyDescent="0.25">
      <c r="A100" s="1"/>
      <c r="B100" s="1" t="str">
        <f>IFERROR(VLOOKUP(A100,Filial!A:B,2,0),"")</f>
        <v/>
      </c>
      <c r="C100" s="1"/>
      <c r="D100" s="1" t="str">
        <f>IFERROR(VLOOKUP(C100,Área!A:B,2,0),"")</f>
        <v/>
      </c>
      <c r="E100" s="1"/>
      <c r="F100" s="1" t="str">
        <f>IFERROR(VLOOKUP(E100,Subárea!A:B,2,0),"")</f>
        <v/>
      </c>
      <c r="G100" s="1"/>
      <c r="H100" s="1" t="str">
        <f>IFERROR(VLOOKUP(G100,Linhas!A:B,2,0),"")</f>
        <v/>
      </c>
      <c r="I100" s="1"/>
      <c r="J100" s="1" t="str">
        <f t="shared" si="3"/>
        <v/>
      </c>
      <c r="K100" s="2"/>
    </row>
    <row r="101" spans="1:11" hidden="1" x14ac:dyDescent="0.25">
      <c r="A101" s="1"/>
      <c r="B101" s="1" t="str">
        <f>IFERROR(VLOOKUP(A101,Filial!A:B,2,0),"")</f>
        <v/>
      </c>
      <c r="C101" s="1"/>
      <c r="D101" s="1" t="str">
        <f>IFERROR(VLOOKUP(C101,Área!A:B,2,0),"")</f>
        <v/>
      </c>
      <c r="E101" s="1"/>
      <c r="F101" s="1" t="str">
        <f>IFERROR(VLOOKUP(E101,Subárea!A:B,2,0),"")</f>
        <v/>
      </c>
      <c r="G101" s="1"/>
      <c r="H101" s="1" t="str">
        <f>IFERROR(VLOOKUP(G101,Linhas!A:B,2,0),"")</f>
        <v/>
      </c>
      <c r="I101" s="1"/>
      <c r="J101" s="1" t="str">
        <f t="shared" si="3"/>
        <v/>
      </c>
      <c r="K101" s="2"/>
    </row>
    <row r="102" spans="1:11" hidden="1" x14ac:dyDescent="0.25">
      <c r="A102" s="1"/>
      <c r="B102" s="1" t="str">
        <f>IFERROR(VLOOKUP(A102,Filial!A:B,2,0),"")</f>
        <v/>
      </c>
      <c r="C102" s="1"/>
      <c r="D102" s="1" t="str">
        <f>IFERROR(VLOOKUP(C102,Área!A:B,2,0),"")</f>
        <v/>
      </c>
      <c r="E102" s="1"/>
      <c r="F102" s="1" t="str">
        <f>IFERROR(VLOOKUP(E102,Subárea!A:B,2,0),"")</f>
        <v/>
      </c>
      <c r="G102" s="1"/>
      <c r="H102" s="1" t="str">
        <f>IFERROR(VLOOKUP(G102,Linhas!A:B,2,0),"")</f>
        <v/>
      </c>
      <c r="I102" s="1"/>
      <c r="J102" s="1" t="str">
        <f t="shared" si="3"/>
        <v/>
      </c>
      <c r="K102" s="2"/>
    </row>
    <row r="103" spans="1:11" hidden="1" x14ac:dyDescent="0.25">
      <c r="A103" s="1"/>
      <c r="B103" s="1" t="str">
        <f>IFERROR(VLOOKUP(A103,Filial!A:B,2,0),"")</f>
        <v/>
      </c>
      <c r="C103" s="1"/>
      <c r="D103" s="1" t="str">
        <f>IFERROR(VLOOKUP(C103,Área!A:B,2,0),"")</f>
        <v/>
      </c>
      <c r="E103" s="1"/>
      <c r="F103" s="1" t="str">
        <f>IFERROR(VLOOKUP(E103,Subárea!A:B,2,0),"")</f>
        <v/>
      </c>
      <c r="G103" s="1"/>
      <c r="H103" s="1" t="str">
        <f>IFERROR(VLOOKUP(G103,Linhas!A:B,2,0),"")</f>
        <v/>
      </c>
      <c r="I103" s="1"/>
      <c r="J103" s="1" t="str">
        <f t="shared" si="3"/>
        <v/>
      </c>
      <c r="K103" s="2"/>
    </row>
    <row r="104" spans="1:11" hidden="1" x14ac:dyDescent="0.25">
      <c r="A104" s="1"/>
      <c r="B104" s="1" t="str">
        <f>IFERROR(VLOOKUP(A104,Filial!A:B,2,0),"")</f>
        <v/>
      </c>
      <c r="C104" s="1"/>
      <c r="D104" s="1" t="str">
        <f>IFERROR(VLOOKUP(C104,Área!A:B,2,0),"")</f>
        <v/>
      </c>
      <c r="E104" s="1"/>
      <c r="F104" s="1" t="str">
        <f>IFERROR(VLOOKUP(E104,Subárea!A:B,2,0),"")</f>
        <v/>
      </c>
      <c r="G104" s="1"/>
      <c r="H104" s="1" t="str">
        <f>IFERROR(VLOOKUP(G104,Linhas!A:B,2,0),"")</f>
        <v/>
      </c>
      <c r="I104" s="1"/>
      <c r="J104" s="1" t="str">
        <f t="shared" si="3"/>
        <v/>
      </c>
      <c r="K104" s="2"/>
    </row>
    <row r="105" spans="1:11" hidden="1" x14ac:dyDescent="0.25">
      <c r="A105" s="1"/>
      <c r="B105" s="1" t="str">
        <f>IFERROR(VLOOKUP(A105,Filial!A:B,2,0),"")</f>
        <v/>
      </c>
      <c r="C105" s="1"/>
      <c r="D105" s="1" t="str">
        <f>IFERROR(VLOOKUP(C105,Área!A:B,2,0),"")</f>
        <v/>
      </c>
      <c r="E105" s="1"/>
      <c r="F105" s="1" t="str">
        <f>IFERROR(VLOOKUP(E105,Subárea!A:B,2,0),"")</f>
        <v/>
      </c>
      <c r="G105" s="1"/>
      <c r="H105" s="1" t="str">
        <f>IFERROR(VLOOKUP(G105,Linhas!A:B,2,0),"")</f>
        <v/>
      </c>
      <c r="I105" s="1"/>
      <c r="J105" s="1" t="str">
        <f t="shared" si="3"/>
        <v/>
      </c>
      <c r="K105" s="2"/>
    </row>
    <row r="106" spans="1:11" hidden="1" x14ac:dyDescent="0.25">
      <c r="A106" s="1"/>
      <c r="B106" s="1" t="str">
        <f>IFERROR(VLOOKUP(A106,Filial!A:B,2,0),"")</f>
        <v/>
      </c>
      <c r="C106" s="1"/>
      <c r="D106" s="1" t="str">
        <f>IFERROR(VLOOKUP(C106,Área!A:B,2,0),"")</f>
        <v/>
      </c>
      <c r="E106" s="1"/>
      <c r="F106" s="1" t="str">
        <f>IFERROR(VLOOKUP(E106,Subárea!A:B,2,0),"")</f>
        <v/>
      </c>
      <c r="G106" s="1"/>
      <c r="H106" s="1" t="str">
        <f>IFERROR(VLOOKUP(G106,Linhas!A:B,2,0),"")</f>
        <v/>
      </c>
      <c r="I106" s="1"/>
      <c r="J106" s="1" t="str">
        <f t="shared" si="3"/>
        <v/>
      </c>
      <c r="K106" s="2"/>
    </row>
    <row r="107" spans="1:11" hidden="1" x14ac:dyDescent="0.25">
      <c r="A107" s="1"/>
      <c r="B107" s="1" t="str">
        <f>IFERROR(VLOOKUP(A107,Filial!A:B,2,0),"")</f>
        <v/>
      </c>
      <c r="C107" s="1"/>
      <c r="D107" s="1" t="str">
        <f>IFERROR(VLOOKUP(C107,Área!A:B,2,0),"")</f>
        <v/>
      </c>
      <c r="E107" s="1"/>
      <c r="F107" s="1" t="str">
        <f>IFERROR(VLOOKUP(E107,Subárea!A:B,2,0),"")</f>
        <v/>
      </c>
      <c r="G107" s="1"/>
      <c r="H107" s="1" t="str">
        <f>IFERROR(VLOOKUP(G107,Linhas!A:B,2,0),"")</f>
        <v/>
      </c>
      <c r="I107" s="1"/>
      <c r="J107" s="1" t="str">
        <f t="shared" si="3"/>
        <v/>
      </c>
      <c r="K107" s="2"/>
    </row>
    <row r="108" spans="1:11" hidden="1" x14ac:dyDescent="0.25">
      <c r="A108" s="1"/>
      <c r="B108" s="1" t="str">
        <f>IFERROR(VLOOKUP(A108,Filial!A:B,2,0),"")</f>
        <v/>
      </c>
      <c r="C108" s="1"/>
      <c r="D108" s="1" t="str">
        <f>IFERROR(VLOOKUP(C108,Área!A:B,2,0),"")</f>
        <v/>
      </c>
      <c r="E108" s="1"/>
      <c r="F108" s="1" t="str">
        <f>IFERROR(VLOOKUP(E108,Subárea!A:B,2,0),"")</f>
        <v/>
      </c>
      <c r="G108" s="1"/>
      <c r="H108" s="1" t="str">
        <f>IFERROR(VLOOKUP(G108,Linhas!A:B,2,0),"")</f>
        <v/>
      </c>
      <c r="I108" s="1"/>
      <c r="J108" s="1" t="str">
        <f t="shared" si="3"/>
        <v/>
      </c>
      <c r="K108" s="2"/>
    </row>
    <row r="109" spans="1:11" hidden="1" x14ac:dyDescent="0.25">
      <c r="A109" s="1"/>
      <c r="B109" s="1" t="str">
        <f>IFERROR(VLOOKUP(A109,Filial!A:B,2,0),"")</f>
        <v/>
      </c>
      <c r="C109" s="1"/>
      <c r="D109" s="1" t="str">
        <f>IFERROR(VLOOKUP(C109,Área!A:B,2,0),"")</f>
        <v/>
      </c>
      <c r="E109" s="1"/>
      <c r="F109" s="1" t="str">
        <f>IFERROR(VLOOKUP(E109,Subárea!A:B,2,0),"")</f>
        <v/>
      </c>
      <c r="G109" s="1"/>
      <c r="H109" s="1" t="str">
        <f>IFERROR(VLOOKUP(G109,Linhas!A:B,2,0),"")</f>
        <v/>
      </c>
      <c r="I109" s="1"/>
      <c r="J109" s="1" t="str">
        <f t="shared" si="3"/>
        <v/>
      </c>
      <c r="K109" s="2"/>
    </row>
    <row r="110" spans="1:11" hidden="1" x14ac:dyDescent="0.25">
      <c r="A110" s="1"/>
      <c r="B110" s="1" t="str">
        <f>IFERROR(VLOOKUP(A110,Filial!A:B,2,0),"")</f>
        <v/>
      </c>
      <c r="C110" s="1"/>
      <c r="D110" s="1" t="str">
        <f>IFERROR(VLOOKUP(C110,Área!A:B,2,0),"")</f>
        <v/>
      </c>
      <c r="E110" s="1"/>
      <c r="F110" s="1" t="str">
        <f>IFERROR(VLOOKUP(E110,Subárea!A:B,2,0),"")</f>
        <v/>
      </c>
      <c r="G110" s="1"/>
      <c r="H110" s="1" t="str">
        <f>IFERROR(VLOOKUP(G110,Linhas!A:B,2,0),"")</f>
        <v/>
      </c>
      <c r="I110" s="1"/>
      <c r="J110" s="1" t="str">
        <f t="shared" si="3"/>
        <v/>
      </c>
      <c r="K110" s="2"/>
    </row>
    <row r="111" spans="1:11" hidden="1" x14ac:dyDescent="0.25">
      <c r="A111" s="1"/>
      <c r="B111" s="1" t="str">
        <f>IFERROR(VLOOKUP(A111,Filial!A:B,2,0),"")</f>
        <v/>
      </c>
      <c r="C111" s="1"/>
      <c r="D111" s="1" t="str">
        <f>IFERROR(VLOOKUP(C111,Área!A:B,2,0),"")</f>
        <v/>
      </c>
      <c r="E111" s="1"/>
      <c r="F111" s="1" t="str">
        <f>IFERROR(VLOOKUP(E111,Subárea!A:B,2,0),"")</f>
        <v/>
      </c>
      <c r="G111" s="1"/>
      <c r="H111" s="1" t="str">
        <f>IFERROR(VLOOKUP(G111,Linhas!A:B,2,0),"")</f>
        <v/>
      </c>
      <c r="I111" s="1"/>
      <c r="J111" s="1" t="str">
        <f t="shared" si="3"/>
        <v/>
      </c>
      <c r="K111" s="2"/>
    </row>
    <row r="112" spans="1:11" hidden="1" x14ac:dyDescent="0.25">
      <c r="A112" s="1"/>
      <c r="B112" s="1" t="str">
        <f>IFERROR(VLOOKUP(A112,Filial!A:B,2,0),"")</f>
        <v/>
      </c>
      <c r="C112" s="1"/>
      <c r="D112" s="1" t="str">
        <f>IFERROR(VLOOKUP(C112,Área!A:B,2,0),"")</f>
        <v/>
      </c>
      <c r="E112" s="1"/>
      <c r="F112" s="1" t="str">
        <f>IFERROR(VLOOKUP(E112,Subárea!A:B,2,0),"")</f>
        <v/>
      </c>
      <c r="G112" s="1"/>
      <c r="H112" s="1" t="str">
        <f>IFERROR(VLOOKUP(G112,Linhas!A:B,2,0),"")</f>
        <v/>
      </c>
      <c r="I112" s="1"/>
      <c r="J112" s="1" t="str">
        <f t="shared" si="3"/>
        <v/>
      </c>
      <c r="K112" s="2"/>
    </row>
    <row r="113" spans="1:11" hidden="1" x14ac:dyDescent="0.25">
      <c r="A113" s="1"/>
      <c r="B113" s="1" t="str">
        <f>IFERROR(VLOOKUP(A113,Filial!A:B,2,0),"")</f>
        <v/>
      </c>
      <c r="C113" s="1"/>
      <c r="D113" s="1" t="str">
        <f>IFERROR(VLOOKUP(C113,Área!A:B,2,0),"")</f>
        <v/>
      </c>
      <c r="E113" s="1"/>
      <c r="F113" s="1" t="str">
        <f>IFERROR(VLOOKUP(E113,Subárea!A:B,2,0),"")</f>
        <v/>
      </c>
      <c r="G113" s="1"/>
      <c r="H113" s="1" t="str">
        <f>IFERROR(VLOOKUP(G113,Linhas!A:B,2,0),"")</f>
        <v/>
      </c>
      <c r="I113" s="1"/>
      <c r="J113" s="1" t="str">
        <f t="shared" si="3"/>
        <v/>
      </c>
      <c r="K113" s="2"/>
    </row>
    <row r="114" spans="1:11" hidden="1" x14ac:dyDescent="0.25">
      <c r="A114" s="1"/>
      <c r="B114" s="1" t="str">
        <f>IFERROR(VLOOKUP(A114,Filial!A:B,2,0),"")</f>
        <v/>
      </c>
      <c r="C114" s="1"/>
      <c r="D114" s="1" t="str">
        <f>IFERROR(VLOOKUP(C114,Área!A:B,2,0),"")</f>
        <v/>
      </c>
      <c r="E114" s="1"/>
      <c r="F114" s="1" t="str">
        <f>IFERROR(VLOOKUP(E114,Subárea!A:B,2,0),"")</f>
        <v/>
      </c>
      <c r="G114" s="1"/>
      <c r="H114" s="1" t="str">
        <f>IFERROR(VLOOKUP(G114,Linhas!A:B,2,0),"")</f>
        <v/>
      </c>
      <c r="I114" s="1"/>
      <c r="J114" s="1" t="str">
        <f t="shared" si="3"/>
        <v/>
      </c>
      <c r="K114" s="2"/>
    </row>
    <row r="115" spans="1:11" hidden="1" x14ac:dyDescent="0.25">
      <c r="A115" s="1"/>
      <c r="B115" s="1" t="str">
        <f>IFERROR(VLOOKUP(A115,Filial!A:B,2,0),"")</f>
        <v/>
      </c>
      <c r="C115" s="1"/>
      <c r="D115" s="1" t="str">
        <f>IFERROR(VLOOKUP(C115,Área!A:B,2,0),"")</f>
        <v/>
      </c>
      <c r="E115" s="1"/>
      <c r="F115" s="1" t="str">
        <f>IFERROR(VLOOKUP(E115,Subárea!A:B,2,0),"")</f>
        <v/>
      </c>
      <c r="G115" s="1"/>
      <c r="H115" s="1" t="str">
        <f>IFERROR(VLOOKUP(G115,Linhas!A:B,2,0),"")</f>
        <v/>
      </c>
      <c r="I115" s="1"/>
      <c r="J115" s="1" t="str">
        <f t="shared" si="3"/>
        <v/>
      </c>
      <c r="K115" s="2"/>
    </row>
    <row r="116" spans="1:11" hidden="1" x14ac:dyDescent="0.25">
      <c r="A116" s="1"/>
      <c r="B116" s="1" t="str">
        <f>IFERROR(VLOOKUP(A116,Filial!A:B,2,0),"")</f>
        <v/>
      </c>
      <c r="C116" s="1"/>
      <c r="D116" s="1" t="str">
        <f>IFERROR(VLOOKUP(C116,Área!A:B,2,0),"")</f>
        <v/>
      </c>
      <c r="E116" s="1"/>
      <c r="F116" s="1" t="str">
        <f>IFERROR(VLOOKUP(E116,Subárea!A:B,2,0),"")</f>
        <v/>
      </c>
      <c r="G116" s="1"/>
      <c r="H116" s="1" t="str">
        <f>IFERROR(VLOOKUP(G116,Linhas!A:B,2,0),"")</f>
        <v/>
      </c>
      <c r="I116" s="1"/>
      <c r="J116" s="1" t="str">
        <f t="shared" si="3"/>
        <v/>
      </c>
      <c r="K116" s="2"/>
    </row>
    <row r="117" spans="1:11" hidden="1" x14ac:dyDescent="0.25">
      <c r="A117" s="1"/>
      <c r="B117" s="1" t="str">
        <f>IFERROR(VLOOKUP(A117,Filial!A:B,2,0),"")</f>
        <v/>
      </c>
      <c r="C117" s="1"/>
      <c r="D117" s="1" t="str">
        <f>IFERROR(VLOOKUP(C117,Área!A:B,2,0),"")</f>
        <v/>
      </c>
      <c r="E117" s="1"/>
      <c r="F117" s="1" t="str">
        <f>IFERROR(VLOOKUP(E117,Subárea!A:B,2,0),"")</f>
        <v/>
      </c>
      <c r="G117" s="1"/>
      <c r="H117" s="1" t="str">
        <f>IFERROR(VLOOKUP(G117,Linhas!A:B,2,0),"")</f>
        <v/>
      </c>
      <c r="I117" s="1"/>
      <c r="J117" s="1" t="str">
        <f t="shared" si="3"/>
        <v/>
      </c>
      <c r="K117" s="2"/>
    </row>
    <row r="118" spans="1:11" hidden="1" x14ac:dyDescent="0.25">
      <c r="A118" s="1"/>
      <c r="B118" s="1" t="str">
        <f>IFERROR(VLOOKUP(A118,Filial!A:B,2,0),"")</f>
        <v/>
      </c>
      <c r="C118" s="1"/>
      <c r="D118" s="1" t="str">
        <f>IFERROR(VLOOKUP(C118,Área!A:B,2,0),"")</f>
        <v/>
      </c>
      <c r="E118" s="1"/>
      <c r="F118" s="1" t="str">
        <f>IFERROR(VLOOKUP(E118,Subárea!A:B,2,0),"")</f>
        <v/>
      </c>
      <c r="G118" s="1"/>
      <c r="H118" s="1" t="str">
        <f>IFERROR(VLOOKUP(G118,Linhas!A:B,2,0),"")</f>
        <v/>
      </c>
      <c r="I118" s="1"/>
      <c r="J118" s="1" t="str">
        <f t="shared" si="3"/>
        <v/>
      </c>
      <c r="K118" s="2"/>
    </row>
    <row r="119" spans="1:11" hidden="1" x14ac:dyDescent="0.25">
      <c r="A119" s="1"/>
      <c r="B119" s="1" t="str">
        <f>IFERROR(VLOOKUP(A119,Filial!A:B,2,0),"")</f>
        <v/>
      </c>
      <c r="C119" s="1"/>
      <c r="D119" s="1" t="str">
        <f>IFERROR(VLOOKUP(C119,Área!A:B,2,0),"")</f>
        <v/>
      </c>
      <c r="E119" s="1"/>
      <c r="F119" s="1" t="str">
        <f>IFERROR(VLOOKUP(E119,Subárea!A:B,2,0),"")</f>
        <v/>
      </c>
      <c r="G119" s="1"/>
      <c r="H119" s="1" t="str">
        <f>IFERROR(VLOOKUP(G119,Linhas!A:B,2,0),"")</f>
        <v/>
      </c>
      <c r="I119" s="1"/>
      <c r="J119" s="1" t="str">
        <f t="shared" si="3"/>
        <v/>
      </c>
      <c r="K119" s="2"/>
    </row>
    <row r="120" spans="1:11" hidden="1" x14ac:dyDescent="0.25">
      <c r="A120" s="1"/>
      <c r="B120" s="1" t="str">
        <f>IFERROR(VLOOKUP(A120,Filial!A:B,2,0),"")</f>
        <v/>
      </c>
      <c r="C120" s="1"/>
      <c r="D120" s="1" t="str">
        <f>IFERROR(VLOOKUP(C120,Área!A:B,2,0),"")</f>
        <v/>
      </c>
      <c r="E120" s="1"/>
      <c r="F120" s="1" t="str">
        <f>IFERROR(VLOOKUP(E120,Subárea!A:B,2,0),"")</f>
        <v/>
      </c>
      <c r="G120" s="1"/>
      <c r="H120" s="1" t="str">
        <f>IFERROR(VLOOKUP(G120,Linhas!A:B,2,0),"")</f>
        <v/>
      </c>
      <c r="I120" s="1"/>
      <c r="J120" s="1" t="str">
        <f t="shared" si="3"/>
        <v/>
      </c>
      <c r="K120" s="2"/>
    </row>
    <row r="121" spans="1:11" hidden="1" x14ac:dyDescent="0.25">
      <c r="A121" s="1"/>
      <c r="B121" s="1" t="str">
        <f>IFERROR(VLOOKUP(A121,Filial!A:B,2,0),"")</f>
        <v/>
      </c>
      <c r="C121" s="1"/>
      <c r="D121" s="1" t="str">
        <f>IFERROR(VLOOKUP(C121,Área!A:B,2,0),"")</f>
        <v/>
      </c>
      <c r="E121" s="1"/>
      <c r="F121" s="1" t="str">
        <f>IFERROR(VLOOKUP(E121,Subárea!A:B,2,0),"")</f>
        <v/>
      </c>
      <c r="G121" s="1"/>
      <c r="H121" s="1" t="str">
        <f>IFERROR(VLOOKUP(G121,Linhas!A:B,2,0),"")</f>
        <v/>
      </c>
      <c r="I121" s="1"/>
      <c r="J121" s="1" t="str">
        <f t="shared" si="3"/>
        <v/>
      </c>
      <c r="K121" s="2"/>
    </row>
    <row r="122" spans="1:11" hidden="1" x14ac:dyDescent="0.25">
      <c r="A122" s="1"/>
      <c r="B122" s="1" t="str">
        <f>IFERROR(VLOOKUP(A122,Filial!A:B,2,0),"")</f>
        <v/>
      </c>
      <c r="C122" s="1"/>
      <c r="D122" s="1" t="str">
        <f>IFERROR(VLOOKUP(C122,Área!A:B,2,0),"")</f>
        <v/>
      </c>
      <c r="E122" s="1"/>
      <c r="F122" s="1" t="str">
        <f>IFERROR(VLOOKUP(E122,Subárea!A:B,2,0),"")</f>
        <v/>
      </c>
      <c r="G122" s="1"/>
      <c r="H122" s="1" t="str">
        <f>IFERROR(VLOOKUP(G122,Linhas!A:B,2,0),"")</f>
        <v/>
      </c>
      <c r="I122" s="1"/>
      <c r="J122" s="1" t="str">
        <f t="shared" si="3"/>
        <v/>
      </c>
      <c r="K122" s="2"/>
    </row>
    <row r="123" spans="1:11" hidden="1" x14ac:dyDescent="0.25">
      <c r="A123" s="1"/>
      <c r="B123" s="1" t="str">
        <f>IFERROR(VLOOKUP(A123,Filial!A:B,2,0),"")</f>
        <v/>
      </c>
      <c r="C123" s="1"/>
      <c r="D123" s="1" t="str">
        <f>IFERROR(VLOOKUP(C123,Área!A:B,2,0),"")</f>
        <v/>
      </c>
      <c r="E123" s="1"/>
      <c r="F123" s="1" t="str">
        <f>IFERROR(VLOOKUP(E123,Subárea!A:B,2,0),"")</f>
        <v/>
      </c>
      <c r="G123" s="1"/>
      <c r="H123" s="1" t="str">
        <f>IFERROR(VLOOKUP(G123,Linhas!A:B,2,0),"")</f>
        <v/>
      </c>
      <c r="I123" s="1"/>
      <c r="J123" s="1" t="str">
        <f t="shared" si="3"/>
        <v/>
      </c>
      <c r="K123" s="2"/>
    </row>
    <row r="124" spans="1:11" hidden="1" x14ac:dyDescent="0.25">
      <c r="A124" s="1"/>
      <c r="B124" s="1" t="str">
        <f>IFERROR(VLOOKUP(A124,Filial!A:B,2,0),"")</f>
        <v/>
      </c>
      <c r="C124" s="1"/>
      <c r="D124" s="1" t="str">
        <f>IFERROR(VLOOKUP(C124,Área!A:B,2,0),"")</f>
        <v/>
      </c>
      <c r="E124" s="1"/>
      <c r="F124" s="1" t="str">
        <f>IFERROR(VLOOKUP(E124,Subárea!A:B,2,0),"")</f>
        <v/>
      </c>
      <c r="G124" s="1"/>
      <c r="H124" s="1" t="str">
        <f>IFERROR(VLOOKUP(G124,Linhas!A:B,2,0),"")</f>
        <v/>
      </c>
      <c r="I124" s="1"/>
      <c r="J124" s="1" t="str">
        <f t="shared" si="3"/>
        <v/>
      </c>
      <c r="K124" s="2"/>
    </row>
    <row r="125" spans="1:11" hidden="1" x14ac:dyDescent="0.25">
      <c r="A125" s="1"/>
      <c r="B125" s="1" t="str">
        <f>IFERROR(VLOOKUP(A125,Filial!A:B,2,0),"")</f>
        <v/>
      </c>
      <c r="C125" s="1"/>
      <c r="D125" s="1" t="str">
        <f>IFERROR(VLOOKUP(C125,Área!A:B,2,0),"")</f>
        <v/>
      </c>
      <c r="E125" s="1"/>
      <c r="F125" s="1" t="str">
        <f>IFERROR(VLOOKUP(E125,Subárea!A:B,2,0),"")</f>
        <v/>
      </c>
      <c r="G125" s="1"/>
      <c r="H125" s="1" t="str">
        <f>IFERROR(VLOOKUP(G125,Linhas!A:B,2,0),"")</f>
        <v/>
      </c>
      <c r="I125" s="1"/>
      <c r="J125" s="1" t="str">
        <f t="shared" si="3"/>
        <v/>
      </c>
      <c r="K125" s="2"/>
    </row>
    <row r="126" spans="1:11" hidden="1" x14ac:dyDescent="0.25">
      <c r="A126" s="1"/>
      <c r="B126" s="1" t="str">
        <f>IFERROR(VLOOKUP(A126,Filial!A:B,2,0),"")</f>
        <v/>
      </c>
      <c r="C126" s="1"/>
      <c r="D126" s="1" t="str">
        <f>IFERROR(VLOOKUP(C126,Área!A:B,2,0),"")</f>
        <v/>
      </c>
      <c r="E126" s="1"/>
      <c r="F126" s="1" t="str">
        <f>IFERROR(VLOOKUP(E126,Subárea!A:B,2,0),"")</f>
        <v/>
      </c>
      <c r="G126" s="1"/>
      <c r="H126" s="1" t="str">
        <f>IFERROR(VLOOKUP(G126,Linhas!A:B,2,0),"")</f>
        <v/>
      </c>
      <c r="I126" s="1"/>
      <c r="J126" s="1" t="str">
        <f t="shared" si="3"/>
        <v/>
      </c>
      <c r="K126" s="2"/>
    </row>
    <row r="127" spans="1:11" hidden="1" x14ac:dyDescent="0.25">
      <c r="A127" s="1"/>
      <c r="B127" s="1" t="str">
        <f>IFERROR(VLOOKUP(A127,Filial!A:B,2,0),"")</f>
        <v/>
      </c>
      <c r="C127" s="1"/>
      <c r="D127" s="1" t="str">
        <f>IFERROR(VLOOKUP(C127,Área!A:B,2,0),"")</f>
        <v/>
      </c>
      <c r="E127" s="1"/>
      <c r="F127" s="1" t="str">
        <f>IFERROR(VLOOKUP(E127,Subárea!A:B,2,0),"")</f>
        <v/>
      </c>
      <c r="G127" s="1"/>
      <c r="H127" s="1" t="str">
        <f>IFERROR(VLOOKUP(G127,Linhas!A:B,2,0),"")</f>
        <v/>
      </c>
      <c r="I127" s="1"/>
      <c r="J127" s="1" t="str">
        <f t="shared" si="3"/>
        <v/>
      </c>
      <c r="K127" s="2"/>
    </row>
    <row r="128" spans="1:11" hidden="1" x14ac:dyDescent="0.25">
      <c r="A128" s="1"/>
      <c r="B128" s="1" t="str">
        <f>IFERROR(VLOOKUP(A128,Filial!A:B,2,0),"")</f>
        <v/>
      </c>
      <c r="C128" s="1"/>
      <c r="D128" s="1" t="str">
        <f>IFERROR(VLOOKUP(C128,Área!A:B,2,0),"")</f>
        <v/>
      </c>
      <c r="E128" s="1"/>
      <c r="F128" s="1" t="str">
        <f>IFERROR(VLOOKUP(E128,Subárea!A:B,2,0),"")</f>
        <v/>
      </c>
      <c r="G128" s="1"/>
      <c r="H128" s="1" t="str">
        <f>IFERROR(VLOOKUP(G128,Linhas!A:B,2,0),"")</f>
        <v/>
      </c>
      <c r="I128" s="1"/>
      <c r="J128" s="1" t="str">
        <f t="shared" si="3"/>
        <v/>
      </c>
      <c r="K128" s="2"/>
    </row>
    <row r="129" spans="1:11" hidden="1" x14ac:dyDescent="0.25">
      <c r="A129" s="1"/>
      <c r="B129" s="1" t="str">
        <f>IFERROR(VLOOKUP(A129,Filial!A:B,2,0),"")</f>
        <v/>
      </c>
      <c r="C129" s="1"/>
      <c r="D129" s="1" t="str">
        <f>IFERROR(VLOOKUP(C129,Área!A:B,2,0),"")</f>
        <v/>
      </c>
      <c r="E129" s="1"/>
      <c r="F129" s="1" t="str">
        <f>IFERROR(VLOOKUP(E129,Subárea!A:B,2,0),"")</f>
        <v/>
      </c>
      <c r="G129" s="1"/>
      <c r="H129" s="1" t="str">
        <f>IFERROR(VLOOKUP(G129,Linhas!A:B,2,0),"")</f>
        <v/>
      </c>
      <c r="I129" s="1"/>
      <c r="J129" s="1" t="str">
        <f t="shared" si="3"/>
        <v/>
      </c>
      <c r="K129" s="2"/>
    </row>
    <row r="130" spans="1:11" hidden="1" x14ac:dyDescent="0.25">
      <c r="A130" s="1"/>
      <c r="B130" s="1" t="str">
        <f>IFERROR(VLOOKUP(A130,Filial!A:B,2,0),"")</f>
        <v/>
      </c>
      <c r="C130" s="1"/>
      <c r="D130" s="1" t="str">
        <f>IFERROR(VLOOKUP(C130,Área!A:B,2,0),"")</f>
        <v/>
      </c>
      <c r="E130" s="1"/>
      <c r="F130" s="1" t="str">
        <f>IFERROR(VLOOKUP(E130,Subárea!A:B,2,0),"")</f>
        <v/>
      </c>
      <c r="G130" s="1"/>
      <c r="H130" s="1" t="str">
        <f>IFERROR(VLOOKUP(G130,Linhas!A:B,2,0),"")</f>
        <v/>
      </c>
      <c r="I130" s="1"/>
      <c r="J130" s="1" t="str">
        <f t="shared" ref="J130:J142" si="4">_xlfn.TEXTJOIN("-",TRUE,B130,D130,F130,H130,I130)</f>
        <v/>
      </c>
      <c r="K130" s="2"/>
    </row>
    <row r="131" spans="1:11" hidden="1" x14ac:dyDescent="0.25">
      <c r="A131" s="1"/>
      <c r="B131" s="1" t="str">
        <f>IFERROR(VLOOKUP(A131,Filial!A:B,2,0),"")</f>
        <v/>
      </c>
      <c r="C131" s="1"/>
      <c r="D131" s="1" t="str">
        <f>IFERROR(VLOOKUP(C131,Área!A:B,2,0),"")</f>
        <v/>
      </c>
      <c r="E131" s="1"/>
      <c r="F131" s="1" t="str">
        <f>IFERROR(VLOOKUP(E131,Subárea!A:B,2,0),"")</f>
        <v/>
      </c>
      <c r="G131" s="1"/>
      <c r="H131" s="1" t="str">
        <f>IFERROR(VLOOKUP(G131,Linhas!A:B,2,0),"")</f>
        <v/>
      </c>
      <c r="I131" s="1"/>
      <c r="J131" s="1" t="str">
        <f t="shared" si="4"/>
        <v/>
      </c>
      <c r="K131" s="2"/>
    </row>
    <row r="132" spans="1:11" hidden="1" x14ac:dyDescent="0.25">
      <c r="A132" s="1"/>
      <c r="B132" s="1" t="str">
        <f>IFERROR(VLOOKUP(A132,Filial!A:B,2,0),"")</f>
        <v/>
      </c>
      <c r="C132" s="1"/>
      <c r="D132" s="1" t="str">
        <f>IFERROR(VLOOKUP(C132,Área!A:B,2,0),"")</f>
        <v/>
      </c>
      <c r="E132" s="1"/>
      <c r="F132" s="1" t="str">
        <f>IFERROR(VLOOKUP(E132,Subárea!A:B,2,0),"")</f>
        <v/>
      </c>
      <c r="G132" s="1"/>
      <c r="H132" s="1" t="str">
        <f>IFERROR(VLOOKUP(G132,Linhas!A:B,2,0),"")</f>
        <v/>
      </c>
      <c r="I132" s="1"/>
      <c r="J132" s="1" t="str">
        <f t="shared" si="4"/>
        <v/>
      </c>
      <c r="K132" s="2"/>
    </row>
    <row r="133" spans="1:11" hidden="1" x14ac:dyDescent="0.25">
      <c r="A133" s="1"/>
      <c r="B133" s="1" t="str">
        <f>IFERROR(VLOOKUP(A133,Filial!A:B,2,0),"")</f>
        <v/>
      </c>
      <c r="C133" s="1"/>
      <c r="D133" s="1" t="str">
        <f>IFERROR(VLOOKUP(C133,Área!A:B,2,0),"")</f>
        <v/>
      </c>
      <c r="E133" s="1"/>
      <c r="F133" s="1" t="str">
        <f>IFERROR(VLOOKUP(E133,Subárea!A:B,2,0),"")</f>
        <v/>
      </c>
      <c r="G133" s="1"/>
      <c r="H133" s="1" t="str">
        <f>IFERROR(VLOOKUP(G133,Linhas!A:B,2,0),"")</f>
        <v/>
      </c>
      <c r="I133" s="1"/>
      <c r="J133" s="1" t="str">
        <f t="shared" si="4"/>
        <v/>
      </c>
      <c r="K133" s="2"/>
    </row>
    <row r="134" spans="1:11" hidden="1" x14ac:dyDescent="0.25">
      <c r="A134" s="1"/>
      <c r="B134" s="1" t="str">
        <f>IFERROR(VLOOKUP(A134,Filial!A:B,2,0),"")</f>
        <v/>
      </c>
      <c r="C134" s="1"/>
      <c r="D134" s="1" t="str">
        <f>IFERROR(VLOOKUP(C134,Área!A:B,2,0),"")</f>
        <v/>
      </c>
      <c r="E134" s="1"/>
      <c r="F134" s="1" t="str">
        <f>IFERROR(VLOOKUP(E134,Subárea!A:B,2,0),"")</f>
        <v/>
      </c>
      <c r="G134" s="1"/>
      <c r="H134" s="1" t="str">
        <f>IFERROR(VLOOKUP(G134,Linhas!A:B,2,0),"")</f>
        <v/>
      </c>
      <c r="I134" s="1"/>
      <c r="J134" s="1" t="str">
        <f t="shared" si="4"/>
        <v/>
      </c>
      <c r="K134" s="2"/>
    </row>
    <row r="135" spans="1:11" hidden="1" x14ac:dyDescent="0.25">
      <c r="A135" s="1"/>
      <c r="B135" s="1" t="str">
        <f>IFERROR(VLOOKUP(A135,Filial!A:B,2,0),"")</f>
        <v/>
      </c>
      <c r="C135" s="1"/>
      <c r="D135" s="1" t="str">
        <f>IFERROR(VLOOKUP(C135,Área!A:B,2,0),"")</f>
        <v/>
      </c>
      <c r="E135" s="1"/>
      <c r="F135" s="1" t="str">
        <f>IFERROR(VLOOKUP(E135,Subárea!A:B,2,0),"")</f>
        <v/>
      </c>
      <c r="G135" s="1"/>
      <c r="H135" s="1" t="str">
        <f>IFERROR(VLOOKUP(G135,Linhas!A:B,2,0),"")</f>
        <v/>
      </c>
      <c r="I135" s="1"/>
      <c r="J135" s="1" t="str">
        <f t="shared" si="4"/>
        <v/>
      </c>
      <c r="K135" s="2"/>
    </row>
    <row r="136" spans="1:11" hidden="1" x14ac:dyDescent="0.25">
      <c r="A136" s="1"/>
      <c r="B136" s="1" t="str">
        <f>IFERROR(VLOOKUP(A136,Filial!A:B,2,0),"")</f>
        <v/>
      </c>
      <c r="C136" s="1"/>
      <c r="D136" s="1" t="str">
        <f>IFERROR(VLOOKUP(C136,Área!A:B,2,0),"")</f>
        <v/>
      </c>
      <c r="E136" s="1"/>
      <c r="F136" s="1" t="str">
        <f>IFERROR(VLOOKUP(E136,Subárea!A:B,2,0),"")</f>
        <v/>
      </c>
      <c r="G136" s="1"/>
      <c r="H136" s="1" t="str">
        <f>IFERROR(VLOOKUP(G136,Linhas!A:B,2,0),"")</f>
        <v/>
      </c>
      <c r="I136" s="1"/>
      <c r="J136" s="1" t="str">
        <f t="shared" si="4"/>
        <v/>
      </c>
      <c r="K136" s="2"/>
    </row>
    <row r="137" spans="1:11" hidden="1" x14ac:dyDescent="0.25">
      <c r="A137" s="1"/>
      <c r="B137" s="1" t="str">
        <f>IFERROR(VLOOKUP(A137,Filial!A:B,2,0),"")</f>
        <v/>
      </c>
      <c r="C137" s="1"/>
      <c r="D137" s="1" t="str">
        <f>IFERROR(VLOOKUP(C137,Área!A:B,2,0),"")</f>
        <v/>
      </c>
      <c r="E137" s="1"/>
      <c r="F137" s="1" t="str">
        <f>IFERROR(VLOOKUP(E137,Subárea!A:B,2,0),"")</f>
        <v/>
      </c>
      <c r="G137" s="1"/>
      <c r="H137" s="1" t="str">
        <f>IFERROR(VLOOKUP(G137,Linhas!A:B,2,0),"")</f>
        <v/>
      </c>
      <c r="I137" s="1"/>
      <c r="J137" s="1" t="str">
        <f t="shared" si="4"/>
        <v/>
      </c>
      <c r="K137" s="2"/>
    </row>
    <row r="138" spans="1:11" hidden="1" x14ac:dyDescent="0.25">
      <c r="A138" s="1"/>
      <c r="B138" s="1" t="str">
        <f>IFERROR(VLOOKUP(A138,Filial!A:B,2,0),"")</f>
        <v/>
      </c>
      <c r="C138" s="1"/>
      <c r="D138" s="1" t="str">
        <f>IFERROR(VLOOKUP(C138,Área!A:B,2,0),"")</f>
        <v/>
      </c>
      <c r="E138" s="1"/>
      <c r="F138" s="1" t="str">
        <f>IFERROR(VLOOKUP(E138,Subárea!A:B,2,0),"")</f>
        <v/>
      </c>
      <c r="G138" s="1"/>
      <c r="H138" s="1" t="str">
        <f>IFERROR(VLOOKUP(G138,Linhas!A:B,2,0),"")</f>
        <v/>
      </c>
      <c r="I138" s="1"/>
      <c r="J138" s="1" t="str">
        <f t="shared" si="4"/>
        <v/>
      </c>
      <c r="K138" s="2"/>
    </row>
    <row r="139" spans="1:11" hidden="1" x14ac:dyDescent="0.25">
      <c r="A139" s="1"/>
      <c r="B139" s="1" t="str">
        <f>IFERROR(VLOOKUP(A139,Filial!A:B,2,0),"")</f>
        <v/>
      </c>
      <c r="C139" s="1"/>
      <c r="D139" s="1" t="str">
        <f>IFERROR(VLOOKUP(C139,Área!A:B,2,0),"")</f>
        <v/>
      </c>
      <c r="E139" s="1"/>
      <c r="F139" s="1" t="str">
        <f>IFERROR(VLOOKUP(E139,Subárea!A:B,2,0),"")</f>
        <v/>
      </c>
      <c r="G139" s="1"/>
      <c r="H139" s="1" t="str">
        <f>IFERROR(VLOOKUP(G139,Linhas!A:B,2,0),"")</f>
        <v/>
      </c>
      <c r="I139" s="1"/>
      <c r="J139" s="1" t="str">
        <f t="shared" si="4"/>
        <v/>
      </c>
      <c r="K139" s="2"/>
    </row>
    <row r="140" spans="1:11" hidden="1" x14ac:dyDescent="0.25">
      <c r="A140" s="1"/>
      <c r="B140" s="1" t="str">
        <f>IFERROR(VLOOKUP(A140,Filial!A:B,2,0),"")</f>
        <v/>
      </c>
      <c r="C140" s="1"/>
      <c r="D140" s="1" t="str">
        <f>IFERROR(VLOOKUP(C140,Área!A:B,2,0),"")</f>
        <v/>
      </c>
      <c r="E140" s="1"/>
      <c r="F140" s="1" t="str">
        <f>IFERROR(VLOOKUP(E140,Subárea!A:B,2,0),"")</f>
        <v/>
      </c>
      <c r="G140" s="1"/>
      <c r="H140" s="1" t="str">
        <f>IFERROR(VLOOKUP(G140,Linhas!A:B,2,0),"")</f>
        <v/>
      </c>
      <c r="I140" s="1"/>
      <c r="J140" s="1" t="str">
        <f t="shared" si="4"/>
        <v/>
      </c>
      <c r="K140" s="2"/>
    </row>
    <row r="141" spans="1:11" x14ac:dyDescent="0.25">
      <c r="A141" s="1" t="s">
        <v>1</v>
      </c>
      <c r="B141" s="1" t="str">
        <f>IFERROR(VLOOKUP(A141,Filial!A:B,2,0),"")</f>
        <v>VRA</v>
      </c>
      <c r="C141" s="1" t="s">
        <v>0</v>
      </c>
      <c r="D141" s="1" t="str">
        <f>IFERROR(VLOOKUP(C141,Área!A:B,2,0),"")</f>
        <v>00A</v>
      </c>
      <c r="E141" s="1" t="s">
        <v>837</v>
      </c>
      <c r="F141" s="1" t="str">
        <f>IFERROR(VLOOKUP(E141,Subárea!A:B,2,0),"")</f>
        <v>101A</v>
      </c>
      <c r="G141" s="1" t="s">
        <v>59</v>
      </c>
      <c r="H141" s="1">
        <f>IFERROR(VLOOKUP(G141,Linhas!A:B,2,0),"")</f>
        <v>331</v>
      </c>
      <c r="I141" s="1" t="s">
        <v>756</v>
      </c>
      <c r="J141" s="1" t="str">
        <f>_xlfn.TEXTJOIN("-",TRUE,B141,D141,F141,H141,I141)</f>
        <v>VRA-00A-101A-331-TC01</v>
      </c>
      <c r="K141" s="2" t="s">
        <v>939</v>
      </c>
    </row>
    <row r="142" spans="1:11" x14ac:dyDescent="0.25">
      <c r="A142" s="1" t="s">
        <v>1</v>
      </c>
      <c r="B142" s="1" t="str">
        <f>IFERROR(VLOOKUP(A142,Filial!A:B,2,0),"")</f>
        <v>VRA</v>
      </c>
      <c r="C142" s="1" t="s">
        <v>0</v>
      </c>
      <c r="D142" s="1" t="str">
        <f>IFERROR(VLOOKUP(C142,Área!A:B,2,0),"")</f>
        <v>00A</v>
      </c>
      <c r="E142" s="1" t="s">
        <v>837</v>
      </c>
      <c r="F142" s="1" t="str">
        <f>IFERROR(VLOOKUP(E142,Subárea!A:B,2,0),"")</f>
        <v>101A</v>
      </c>
      <c r="G142" s="1" t="s">
        <v>59</v>
      </c>
      <c r="H142" s="1">
        <f>IFERROR(VLOOKUP(G142,Linhas!A:B,2,0),"")</f>
        <v>331</v>
      </c>
      <c r="I142" s="1" t="s">
        <v>641</v>
      </c>
      <c r="J142" s="1" t="str">
        <f t="shared" si="4"/>
        <v>VRA-00A-101A-331-EL01</v>
      </c>
      <c r="K142" s="2" t="s">
        <v>988</v>
      </c>
    </row>
    <row r="143" spans="1:11" x14ac:dyDescent="0.25">
      <c r="A143" s="1" t="s">
        <v>1</v>
      </c>
      <c r="B143" s="1" t="str">
        <f>IFERROR(VLOOKUP(A143,Filial!A:B,2,0),"")</f>
        <v>VRA</v>
      </c>
      <c r="C143" s="1" t="s">
        <v>0</v>
      </c>
      <c r="D143" s="1" t="str">
        <f>IFERROR(VLOOKUP(C143,Área!A:B,2,0),"")</f>
        <v>00A</v>
      </c>
      <c r="E143" s="1" t="s">
        <v>837</v>
      </c>
      <c r="F143" s="1" t="str">
        <f>IFERROR(VLOOKUP(E143,Subárea!A:B,2,0),"")</f>
        <v>101A</v>
      </c>
      <c r="G143" s="1" t="s">
        <v>60</v>
      </c>
      <c r="H143" s="1">
        <f>IFERROR(VLOOKUP(G143,Linhas!A:B,2,0),"")</f>
        <v>332</v>
      </c>
      <c r="I143" s="1" t="s">
        <v>809</v>
      </c>
      <c r="J143" s="1" t="str">
        <f t="shared" ref="J143:J144" si="5">_xlfn.TEXTJOIN("-",TRUE,B143,D143,F143,H143,I143)</f>
        <v>VRA-00A-101A-332-UH01A</v>
      </c>
      <c r="K143" s="2" t="s">
        <v>940</v>
      </c>
    </row>
    <row r="144" spans="1:11" x14ac:dyDescent="0.25">
      <c r="A144" s="1" t="s">
        <v>1</v>
      </c>
      <c r="B144" s="1" t="str">
        <f>IFERROR(VLOOKUP(A144,Filial!A:B,2,0),"")</f>
        <v>VRA</v>
      </c>
      <c r="C144" s="1" t="s">
        <v>0</v>
      </c>
      <c r="D144" s="1" t="str">
        <f>IFERROR(VLOOKUP(C144,Área!A:B,2,0),"")</f>
        <v>00A</v>
      </c>
      <c r="E144" s="1" t="s">
        <v>837</v>
      </c>
      <c r="F144" s="1" t="str">
        <f>IFERROR(VLOOKUP(E144,Subárea!A:B,2,0),"")</f>
        <v>101A</v>
      </c>
      <c r="G144" s="1" t="s">
        <v>60</v>
      </c>
      <c r="H144" s="1">
        <f>IFERROR(VLOOKUP(G144,Linhas!A:B,2,0),"")</f>
        <v>332</v>
      </c>
      <c r="I144" s="1" t="s">
        <v>810</v>
      </c>
      <c r="J144" s="1" t="str">
        <f t="shared" si="5"/>
        <v>VRA-00A-101A-332-UH01B</v>
      </c>
      <c r="K144" s="2" t="s">
        <v>941</v>
      </c>
    </row>
    <row r="145" spans="1:11" x14ac:dyDescent="0.25">
      <c r="A145" s="1" t="s">
        <v>1</v>
      </c>
      <c r="B145" s="1" t="str">
        <f>IFERROR(VLOOKUP(A145,Filial!A:B,2,0),"")</f>
        <v>VRA</v>
      </c>
      <c r="C145" s="1" t="s">
        <v>0</v>
      </c>
      <c r="D145" s="1" t="str">
        <f>IFERROR(VLOOKUP(C145,Área!A:B,2,0),"")</f>
        <v>00A</v>
      </c>
      <c r="E145" s="1" t="s">
        <v>838</v>
      </c>
      <c r="F145" s="1" t="str">
        <f>IFERROR(VLOOKUP(E145,Subárea!A:B,2,0),"")</f>
        <v>101B</v>
      </c>
      <c r="G145" s="1" t="s">
        <v>59</v>
      </c>
      <c r="H145" s="1">
        <f>IFERROR(VLOOKUP(G145,Linhas!A:B,2,0),"")</f>
        <v>331</v>
      </c>
      <c r="I145" s="1" t="s">
        <v>757</v>
      </c>
      <c r="J145" s="1" t="str">
        <f>_xlfn.TEXTJOIN("-",TRUE,B145,D145,F145,H145,I145)</f>
        <v>VRA-00A-101B-331-TC02</v>
      </c>
      <c r="K145" s="2" t="s">
        <v>938</v>
      </c>
    </row>
    <row r="146" spans="1:11" x14ac:dyDescent="0.25">
      <c r="A146" s="1" t="s">
        <v>1</v>
      </c>
      <c r="B146" s="1" t="str">
        <f>IFERROR(VLOOKUP(A146,Filial!A:B,2,0),"")</f>
        <v>VRA</v>
      </c>
      <c r="C146" s="1" t="s">
        <v>0</v>
      </c>
      <c r="D146" s="1" t="str">
        <f>IFERROR(VLOOKUP(C146,Área!A:B,2,0),"")</f>
        <v>00A</v>
      </c>
      <c r="E146" s="1" t="s">
        <v>838</v>
      </c>
      <c r="F146" s="1" t="str">
        <f>IFERROR(VLOOKUP(E146,Subárea!A:B,2,0),"")</f>
        <v>101B</v>
      </c>
      <c r="G146" s="1" t="s">
        <v>59</v>
      </c>
      <c r="H146" s="1">
        <f>IFERROR(VLOOKUP(G146,Linhas!A:B,2,0),"")</f>
        <v>331</v>
      </c>
      <c r="I146" s="1" t="s">
        <v>642</v>
      </c>
      <c r="J146" s="1" t="str">
        <f>_xlfn.TEXTJOIN("-",TRUE,B146,D146,F146,H146,I146)</f>
        <v>VRA-00A-101B-331-EL02</v>
      </c>
      <c r="K146" s="2" t="s">
        <v>942</v>
      </c>
    </row>
    <row r="147" spans="1:11" x14ac:dyDescent="0.25">
      <c r="A147" s="1" t="s">
        <v>1</v>
      </c>
      <c r="B147" s="1" t="str">
        <f>IFERROR(VLOOKUP(A147,Filial!A:B,2,0),"")</f>
        <v>VRA</v>
      </c>
      <c r="C147" s="1" t="s">
        <v>0</v>
      </c>
      <c r="D147" s="1" t="str">
        <f>IFERROR(VLOOKUP(C147,Área!A:B,2,0),"")</f>
        <v>00A</v>
      </c>
      <c r="E147" s="1" t="s">
        <v>838</v>
      </c>
      <c r="F147" s="1" t="str">
        <f>IFERROR(VLOOKUP(E147,Subárea!A:B,2,0),"")</f>
        <v>101B</v>
      </c>
      <c r="G147" s="1" t="s">
        <v>60</v>
      </c>
      <c r="H147" s="1">
        <f>IFERROR(VLOOKUP(G147,Linhas!A:B,2,0),"")</f>
        <v>332</v>
      </c>
      <c r="I147" s="1" t="s">
        <v>834</v>
      </c>
      <c r="J147" s="1" t="str">
        <f t="shared" ref="J147:J148" si="6">_xlfn.TEXTJOIN("-",TRUE,B147,D147,F147,H147,I147)</f>
        <v>VRA-00A-101B-332-UH02A</v>
      </c>
      <c r="K147" s="2" t="s">
        <v>943</v>
      </c>
    </row>
    <row r="148" spans="1:11" x14ac:dyDescent="0.25">
      <c r="A148" s="1" t="s">
        <v>1</v>
      </c>
      <c r="B148" s="1" t="str">
        <f>IFERROR(VLOOKUP(A148,Filial!A:B,2,0),"")</f>
        <v>VRA</v>
      </c>
      <c r="C148" s="1" t="s">
        <v>0</v>
      </c>
      <c r="D148" s="1" t="str">
        <f>IFERROR(VLOOKUP(C148,Área!A:B,2,0),"")</f>
        <v>00A</v>
      </c>
      <c r="E148" s="1" t="s">
        <v>838</v>
      </c>
      <c r="F148" s="1" t="str">
        <f>IFERROR(VLOOKUP(E148,Subárea!A:B,2,0),"")</f>
        <v>101B</v>
      </c>
      <c r="G148" s="1" t="s">
        <v>60</v>
      </c>
      <c r="H148" s="1">
        <f>IFERROR(VLOOKUP(G148,Linhas!A:B,2,0),"")</f>
        <v>332</v>
      </c>
      <c r="I148" s="1" t="s">
        <v>835</v>
      </c>
      <c r="J148" s="1" t="str">
        <f t="shared" si="6"/>
        <v>VRA-00A-101B-332-UH02B</v>
      </c>
      <c r="K148" s="2" t="s">
        <v>944</v>
      </c>
    </row>
    <row r="149" spans="1:11" x14ac:dyDescent="0.25">
      <c r="A149" s="1" t="s">
        <v>1</v>
      </c>
      <c r="B149" s="1" t="str">
        <f>IFERROR(VLOOKUP(A149,Filial!A:B,2,0),"")</f>
        <v>VRA</v>
      </c>
      <c r="C149" s="1" t="s">
        <v>0</v>
      </c>
      <c r="D149" s="1" t="str">
        <f>IFERROR(VLOOKUP(C149,Área!A:B,2,0),"")</f>
        <v>00A</v>
      </c>
      <c r="E149" s="1" t="s">
        <v>9</v>
      </c>
      <c r="F149" s="1" t="str">
        <f>IFERROR(VLOOKUP(E149,Subárea!A:B,2,0),"")</f>
        <v>103A</v>
      </c>
      <c r="G149" s="1" t="s">
        <v>38</v>
      </c>
      <c r="H149" s="1">
        <f>IFERROR(VLOOKUP(G149,Linhas!A:B,2,0),"")</f>
        <v>302</v>
      </c>
      <c r="I149" s="1" t="s">
        <v>1023</v>
      </c>
      <c r="J149" s="1" t="str">
        <f t="shared" ref="J149:J154" si="7">_xlfn.TEXTJOIN("-",TRUE,B149,D149,F149,H149,I149)</f>
        <v>VRA-00A-103A-302-ALTPL01</v>
      </c>
      <c r="K149" s="2" t="s">
        <v>1009</v>
      </c>
    </row>
    <row r="150" spans="1:11" x14ac:dyDescent="0.25">
      <c r="A150" s="1" t="s">
        <v>1</v>
      </c>
      <c r="B150" s="1" t="str">
        <f>IFERROR(VLOOKUP(A150,Filial!A:B,2,0),"")</f>
        <v>VRA</v>
      </c>
      <c r="C150" s="1" t="s">
        <v>0</v>
      </c>
      <c r="D150" s="1" t="str">
        <f>IFERROR(VLOOKUP(C150,Área!A:B,2,0),"")</f>
        <v>00A</v>
      </c>
      <c r="E150" s="1" t="s">
        <v>9</v>
      </c>
      <c r="F150" s="1" t="str">
        <f>IFERROR(VLOOKUP(E150,Subárea!A:B,2,0),"")</f>
        <v>103A</v>
      </c>
      <c r="G150" s="1" t="s">
        <v>65</v>
      </c>
      <c r="H150" s="1">
        <f>IFERROR(VLOOKUP(G150,Linhas!A:B,2,0),"")</f>
        <v>321</v>
      </c>
      <c r="I150" s="1" t="s">
        <v>758</v>
      </c>
      <c r="J150" s="1" t="str">
        <f t="shared" si="7"/>
        <v>VRA-00A-103A-321-TPL01</v>
      </c>
      <c r="K150" s="2" t="s">
        <v>953</v>
      </c>
    </row>
    <row r="151" spans="1:11" x14ac:dyDescent="0.25">
      <c r="A151" s="1" t="s">
        <v>1</v>
      </c>
      <c r="B151" s="1" t="str">
        <f>IFERROR(VLOOKUP(A151,Filial!A:B,2,0),"")</f>
        <v>VRA</v>
      </c>
      <c r="C151" s="1" t="s">
        <v>0</v>
      </c>
      <c r="D151" s="1" t="str">
        <f>IFERROR(VLOOKUP(C151,Área!A:B,2,0),"")</f>
        <v>00A</v>
      </c>
      <c r="E151" s="1" t="s">
        <v>9</v>
      </c>
      <c r="F151" s="1" t="str">
        <f>IFERROR(VLOOKUP(E151,Subárea!A:B,2,0),"")</f>
        <v>103A</v>
      </c>
      <c r="G151" s="1" t="s">
        <v>59</v>
      </c>
      <c r="H151" s="1">
        <f>IFERROR(VLOOKUP(G151,Linhas!A:B,2,0),"")</f>
        <v>331</v>
      </c>
      <c r="I151" s="1" t="s">
        <v>1051</v>
      </c>
      <c r="J151" s="1" t="str">
        <f t="shared" si="7"/>
        <v>VRA-00A-103A-331-RO09</v>
      </c>
      <c r="K151" s="2" t="s">
        <v>1052</v>
      </c>
    </row>
    <row r="152" spans="1:11" x14ac:dyDescent="0.25">
      <c r="A152" s="1" t="s">
        <v>1</v>
      </c>
      <c r="B152" s="1" t="str">
        <f>IFERROR(VLOOKUP(A152,Filial!A:B,2,0),"")</f>
        <v>VRA</v>
      </c>
      <c r="C152" s="1" t="s">
        <v>0</v>
      </c>
      <c r="D152" s="1" t="str">
        <f>IFERROR(VLOOKUP(C152,Área!A:B,2,0),"")</f>
        <v>00A</v>
      </c>
      <c r="E152" s="1" t="s">
        <v>9</v>
      </c>
      <c r="F152" s="1" t="str">
        <f>IFERROR(VLOOKUP(E152,Subárea!A:B,2,0),"")</f>
        <v>103A</v>
      </c>
      <c r="G152" s="1" t="s">
        <v>7</v>
      </c>
      <c r="H152" s="1">
        <f>IFERROR(VLOOKUP(G152,Linhas!A:B,2,0),"")</f>
        <v>334</v>
      </c>
      <c r="I152" s="1" t="s">
        <v>1010</v>
      </c>
      <c r="J152" s="1" t="str">
        <f t="shared" si="7"/>
        <v>VRA-00A-103A-334-VS07</v>
      </c>
      <c r="K152" s="2" t="s">
        <v>1011</v>
      </c>
    </row>
    <row r="153" spans="1:11" x14ac:dyDescent="0.25">
      <c r="A153" s="1" t="s">
        <v>1</v>
      </c>
      <c r="B153" s="1" t="str">
        <f>IFERROR(VLOOKUP(A153,Filial!A:B,2,0),"")</f>
        <v>VRA</v>
      </c>
      <c r="C153" s="1" t="s">
        <v>0</v>
      </c>
      <c r="D153" s="1" t="str">
        <f>IFERROR(VLOOKUP(C153,Área!A:B,2,0),"")</f>
        <v>00A</v>
      </c>
      <c r="E153" s="1" t="s">
        <v>19</v>
      </c>
      <c r="F153" s="1" t="str">
        <f>IFERROR(VLOOKUP(E153,Subárea!A:B,2,0),"")</f>
        <v>103B</v>
      </c>
      <c r="G153" s="1" t="s">
        <v>38</v>
      </c>
      <c r="H153" s="1">
        <f>IFERROR(VLOOKUP(G153,Linhas!A:B,2,0),"")</f>
        <v>302</v>
      </c>
      <c r="I153" s="1" t="s">
        <v>1024</v>
      </c>
      <c r="J153" s="1" t="str">
        <f t="shared" si="7"/>
        <v>VRA-00A-103B-302-ALTPL02</v>
      </c>
      <c r="K153" s="2" t="s">
        <v>1012</v>
      </c>
    </row>
    <row r="154" spans="1:11" x14ac:dyDescent="0.25">
      <c r="A154" s="1" t="s">
        <v>1</v>
      </c>
      <c r="B154" s="1" t="str">
        <f>IFERROR(VLOOKUP(A154,Filial!A:B,2,0),"")</f>
        <v>VRA</v>
      </c>
      <c r="C154" s="1" t="s">
        <v>0</v>
      </c>
      <c r="D154" s="1" t="str">
        <f>IFERROR(VLOOKUP(C154,Área!A:B,2,0),"")</f>
        <v>00A</v>
      </c>
      <c r="E154" s="1" t="s">
        <v>19</v>
      </c>
      <c r="F154" s="1" t="str">
        <f>IFERROR(VLOOKUP(E154,Subárea!A:B,2,0),"")</f>
        <v>103B</v>
      </c>
      <c r="G154" s="1" t="s">
        <v>65</v>
      </c>
      <c r="H154" s="1">
        <f>IFERROR(VLOOKUP(G154,Linhas!A:B,2,0),"")</f>
        <v>321</v>
      </c>
      <c r="I154" s="1" t="s">
        <v>759</v>
      </c>
      <c r="J154" s="1" t="str">
        <f t="shared" si="7"/>
        <v>VRA-00A-103B-321-TPL02</v>
      </c>
      <c r="K154" s="2" t="s">
        <v>954</v>
      </c>
    </row>
    <row r="155" spans="1:11" x14ac:dyDescent="0.25">
      <c r="A155" s="1" t="s">
        <v>1</v>
      </c>
      <c r="B155" s="1" t="str">
        <f>IFERROR(VLOOKUP(A155,Filial!A:B,2,0),"")</f>
        <v>VRA</v>
      </c>
      <c r="C155" s="1" t="s">
        <v>0</v>
      </c>
      <c r="D155" s="1" t="str">
        <f>IFERROR(VLOOKUP(C155,Área!A:B,2,0),"")</f>
        <v>00A</v>
      </c>
      <c r="E155" s="1" t="s">
        <v>19</v>
      </c>
      <c r="F155" s="1" t="str">
        <f>IFERROR(VLOOKUP(E155,Subárea!A:B,2,0),"")</f>
        <v>103B</v>
      </c>
      <c r="G155" s="1" t="s">
        <v>59</v>
      </c>
      <c r="H155" s="1">
        <f>IFERROR(VLOOKUP(G155,Linhas!A:B,2,0),"")</f>
        <v>331</v>
      </c>
      <c r="I155" s="1" t="s">
        <v>1053</v>
      </c>
      <c r="J155" s="1" t="str">
        <f t="shared" ref="J155" si="8">_xlfn.TEXTJOIN("-",TRUE,B155,D155,F155,H155,I155)</f>
        <v>VRA-00A-103B-331-RO10</v>
      </c>
      <c r="K155" s="2" t="s">
        <v>1054</v>
      </c>
    </row>
    <row r="156" spans="1:11" x14ac:dyDescent="0.25">
      <c r="A156" s="1" t="s">
        <v>1</v>
      </c>
      <c r="B156" s="1" t="str">
        <f>IFERROR(VLOOKUP(A156,Filial!A:B,2,0),"")</f>
        <v>VRA</v>
      </c>
      <c r="C156" s="1" t="s">
        <v>0</v>
      </c>
      <c r="D156" s="1" t="str">
        <f>IFERROR(VLOOKUP(C156,Área!A:B,2,0),"")</f>
        <v>00A</v>
      </c>
      <c r="E156" s="1" t="s">
        <v>19</v>
      </c>
      <c r="F156" s="1" t="str">
        <f>IFERROR(VLOOKUP(E156,Subárea!A:B,2,0),"")</f>
        <v>103B</v>
      </c>
      <c r="G156" s="1" t="s">
        <v>7</v>
      </c>
      <c r="H156" s="1">
        <f>IFERROR(VLOOKUP(G156,Linhas!A:B,2,0),"")</f>
        <v>334</v>
      </c>
      <c r="I156" s="1" t="s">
        <v>1013</v>
      </c>
      <c r="J156" s="1" t="str">
        <f t="shared" ref="J156" si="9">_xlfn.TEXTJOIN("-",TRUE,B156,D156,F156,H156,I156)</f>
        <v>VRA-00A-103B-334-VS08</v>
      </c>
      <c r="K156" s="2" t="s">
        <v>1014</v>
      </c>
    </row>
    <row r="157" spans="1:11" x14ac:dyDescent="0.25">
      <c r="A157" s="1" t="s">
        <v>1</v>
      </c>
      <c r="B157" s="1" t="str">
        <f>IFERROR(VLOOKUP(A157,Filial!A:B,2,0),"")</f>
        <v>VRA</v>
      </c>
      <c r="C157" s="1" t="s">
        <v>0</v>
      </c>
      <c r="D157" s="1" t="str">
        <f>IFERROR(VLOOKUP(C157,Área!A:B,2,0),"")</f>
        <v>00A</v>
      </c>
      <c r="E157" s="1" t="s">
        <v>73</v>
      </c>
      <c r="F157" s="1" t="str">
        <f>IFERROR(VLOOKUP(E157,Subárea!A:B,2,0),"")</f>
        <v>102A</v>
      </c>
      <c r="G157" s="1" t="s">
        <v>59</v>
      </c>
      <c r="H157" s="1">
        <f>IFERROR(VLOOKUP(G157,Linhas!A:B,2,0),"")</f>
        <v>331</v>
      </c>
      <c r="I157" s="1" t="s">
        <v>768</v>
      </c>
      <c r="J157" s="1" t="str">
        <f t="shared" ref="J157:J184" si="10">_xlfn.TEXTJOIN("-",TRUE,B157,D157,F157,H157,I157)</f>
        <v>VRA-00A-102A-331-TC03</v>
      </c>
      <c r="K157" s="2" t="s">
        <v>945</v>
      </c>
    </row>
    <row r="158" spans="1:11" x14ac:dyDescent="0.25">
      <c r="A158" s="1" t="s">
        <v>1</v>
      </c>
      <c r="B158" s="1" t="str">
        <f>IFERROR(VLOOKUP(A158,Filial!A:B,2,0),"")</f>
        <v>VRA</v>
      </c>
      <c r="C158" s="1" t="s">
        <v>0</v>
      </c>
      <c r="D158" s="1" t="str">
        <f>IFERROR(VLOOKUP(C158,Área!A:B,2,0),"")</f>
        <v>00A</v>
      </c>
      <c r="E158" s="1" t="s">
        <v>73</v>
      </c>
      <c r="F158" s="1" t="str">
        <f>IFERROR(VLOOKUP(E158,Subárea!A:B,2,0),"")</f>
        <v>102A</v>
      </c>
      <c r="G158" s="1" t="s">
        <v>59</v>
      </c>
      <c r="H158" s="1">
        <f>IFERROR(VLOOKUP(G158,Linhas!A:B,2,0),"")</f>
        <v>331</v>
      </c>
      <c r="I158" s="1" t="s">
        <v>769</v>
      </c>
      <c r="J158" s="1" t="str">
        <f t="shared" si="10"/>
        <v>VRA-00A-102A-331-EL03</v>
      </c>
      <c r="K158" s="2" t="s">
        <v>946</v>
      </c>
    </row>
    <row r="159" spans="1:11" x14ac:dyDescent="0.25">
      <c r="A159" s="1" t="s">
        <v>1</v>
      </c>
      <c r="B159" s="1" t="str">
        <f>IFERROR(VLOOKUP(A159,Filial!A:B,2,0),"")</f>
        <v>VRA</v>
      </c>
      <c r="C159" s="1" t="s">
        <v>0</v>
      </c>
      <c r="D159" s="1" t="str">
        <f>IFERROR(VLOOKUP(C159,Área!A:B,2,0),"")</f>
        <v>00A</v>
      </c>
      <c r="E159" s="1" t="s">
        <v>73</v>
      </c>
      <c r="F159" s="1" t="str">
        <f>IFERROR(VLOOKUP(E159,Subárea!A:B,2,0),"")</f>
        <v>102A</v>
      </c>
      <c r="G159" s="1" t="s">
        <v>59</v>
      </c>
      <c r="H159" s="1">
        <f>IFERROR(VLOOKUP(G159,Linhas!A:B,2,0),"")</f>
        <v>331</v>
      </c>
      <c r="I159" s="1" t="s">
        <v>770</v>
      </c>
      <c r="J159" s="1" t="str">
        <f t="shared" si="10"/>
        <v>VRA-00A-102A-331-TC05</v>
      </c>
      <c r="K159" s="2" t="s">
        <v>947</v>
      </c>
    </row>
    <row r="160" spans="1:11" x14ac:dyDescent="0.25">
      <c r="A160" s="1" t="s">
        <v>1</v>
      </c>
      <c r="B160" s="1" t="str">
        <f>IFERROR(VLOOKUP(A160,Filial!A:B,2,0),"")</f>
        <v>VRA</v>
      </c>
      <c r="C160" s="1" t="s">
        <v>0</v>
      </c>
      <c r="D160" s="1" t="str">
        <f>IFERROR(VLOOKUP(C160,Área!A:B,2,0),"")</f>
        <v>00A</v>
      </c>
      <c r="E160" s="1" t="s">
        <v>73</v>
      </c>
      <c r="F160" s="1" t="str">
        <f>IFERROR(VLOOKUP(E160,Subárea!A:B,2,0),"")</f>
        <v>102A</v>
      </c>
      <c r="G160" s="1" t="s">
        <v>59</v>
      </c>
      <c r="H160" s="1">
        <f>IFERROR(VLOOKUP(G160,Linhas!A:B,2,0),"")</f>
        <v>331</v>
      </c>
      <c r="I160" s="1" t="s">
        <v>771</v>
      </c>
      <c r="J160" s="1" t="str">
        <f t="shared" si="10"/>
        <v>VRA-00A-102A-331-TC07</v>
      </c>
      <c r="K160" s="2" t="s">
        <v>948</v>
      </c>
    </row>
    <row r="161" spans="1:11" x14ac:dyDescent="0.25">
      <c r="A161" s="1" t="s">
        <v>1</v>
      </c>
      <c r="B161" s="1" t="str">
        <f>IFERROR(VLOOKUP(A161,Filial!A:B,2,0),"")</f>
        <v>VRA</v>
      </c>
      <c r="C161" s="1" t="s">
        <v>0</v>
      </c>
      <c r="D161" s="1" t="str">
        <f>IFERROR(VLOOKUP(C161,Área!A:B,2,0),"")</f>
        <v>00A</v>
      </c>
      <c r="E161" s="1" t="s">
        <v>73</v>
      </c>
      <c r="F161" s="1" t="str">
        <f>IFERROR(VLOOKUP(E161,Subárea!A:B,2,0),"")</f>
        <v>102A</v>
      </c>
      <c r="G161" s="1" t="s">
        <v>7</v>
      </c>
      <c r="H161" s="1">
        <f>IFERROR(VLOOKUP(G161,Linhas!A:B,2,0),"")</f>
        <v>334</v>
      </c>
      <c r="I161" s="1" t="s">
        <v>1015</v>
      </c>
      <c r="J161" s="1" t="str">
        <f t="shared" si="10"/>
        <v>VRA-00A-102A-334-VS09</v>
      </c>
      <c r="K161" s="2" t="s">
        <v>1032</v>
      </c>
    </row>
    <row r="162" spans="1:11" x14ac:dyDescent="0.25">
      <c r="A162" s="1" t="s">
        <v>1</v>
      </c>
      <c r="B162" s="1" t="str">
        <f>IFERROR(VLOOKUP(A162,Filial!A:B,2,0),"")</f>
        <v>VRA</v>
      </c>
      <c r="C162" s="1" t="s">
        <v>0</v>
      </c>
      <c r="D162" s="1" t="str">
        <f>IFERROR(VLOOKUP(C162,Área!A:B,2,0),"")</f>
        <v>00A</v>
      </c>
      <c r="E162" s="1" t="s">
        <v>73</v>
      </c>
      <c r="F162" s="1" t="str">
        <f>IFERROR(VLOOKUP(E162,Subárea!A:B,2,0),"")</f>
        <v>102A</v>
      </c>
      <c r="G162" s="1" t="s">
        <v>7</v>
      </c>
      <c r="H162" s="1">
        <f>IFERROR(VLOOKUP(G162,Linhas!A:B,2,0),"")</f>
        <v>334</v>
      </c>
      <c r="I162" s="1" t="s">
        <v>1016</v>
      </c>
      <c r="J162" s="1" t="str">
        <f t="shared" ref="J162:J165" si="11">_xlfn.TEXTJOIN("-",TRUE,B162,D162,F162,H162,I162)</f>
        <v>VRA-00A-102A-334-VS10</v>
      </c>
      <c r="K162" s="2" t="s">
        <v>1033</v>
      </c>
    </row>
    <row r="163" spans="1:11" x14ac:dyDescent="0.25">
      <c r="A163" s="1" t="s">
        <v>1</v>
      </c>
      <c r="B163" s="1" t="str">
        <f>IFERROR(VLOOKUP(A163,Filial!A:B,2,0),"")</f>
        <v>VRA</v>
      </c>
      <c r="C163" s="1" t="s">
        <v>0</v>
      </c>
      <c r="D163" s="1" t="str">
        <f>IFERROR(VLOOKUP(C163,Área!A:B,2,0),"")</f>
        <v>00A</v>
      </c>
      <c r="E163" s="1" t="s">
        <v>73</v>
      </c>
      <c r="F163" s="1" t="str">
        <f>IFERROR(VLOOKUP(E163,Subárea!A:B,2,0),"")</f>
        <v>102A</v>
      </c>
      <c r="G163" s="1" t="s">
        <v>1057</v>
      </c>
      <c r="H163" s="1">
        <f>IFERROR(VLOOKUP(G163,Linhas!A:B,2,0),"")</f>
        <v>338</v>
      </c>
      <c r="I163" s="1" t="s">
        <v>1069</v>
      </c>
      <c r="J163" s="1" t="str">
        <f t="shared" si="11"/>
        <v>VRA-00A-102A-338-ES01</v>
      </c>
      <c r="K163" s="2" t="s">
        <v>1061</v>
      </c>
    </row>
    <row r="164" spans="1:11" x14ac:dyDescent="0.25">
      <c r="A164" s="1" t="s">
        <v>1</v>
      </c>
      <c r="B164" s="1" t="str">
        <f>IFERROR(VLOOKUP(A164,Filial!A:B,2,0),"")</f>
        <v>VRA</v>
      </c>
      <c r="C164" s="1" t="s">
        <v>0</v>
      </c>
      <c r="D164" s="1" t="str">
        <f>IFERROR(VLOOKUP(C164,Área!A:B,2,0),"")</f>
        <v>00A</v>
      </c>
      <c r="E164" s="1" t="s">
        <v>73</v>
      </c>
      <c r="F164" s="1" t="str">
        <f>IFERROR(VLOOKUP(E164,Subárea!A:B,2,0),"")</f>
        <v>102A</v>
      </c>
      <c r="G164" s="1" t="s">
        <v>59</v>
      </c>
      <c r="H164" s="1">
        <f>IFERROR(VLOOKUP(G164,Linhas!A:B,2,0),"")</f>
        <v>331</v>
      </c>
      <c r="I164" s="1" t="s">
        <v>1059</v>
      </c>
      <c r="J164" s="1" t="str">
        <f t="shared" si="11"/>
        <v>VRA-00A-102A-331-RO11</v>
      </c>
      <c r="K164" s="2" t="s">
        <v>1062</v>
      </c>
    </row>
    <row r="165" spans="1:11" x14ac:dyDescent="0.25">
      <c r="A165" s="1" t="s">
        <v>1</v>
      </c>
      <c r="B165" s="1" t="str">
        <f>IFERROR(VLOOKUP(A165,Filial!A:B,2,0),"")</f>
        <v>VRA</v>
      </c>
      <c r="C165" s="1" t="s">
        <v>0</v>
      </c>
      <c r="D165" s="1" t="str">
        <f>IFERROR(VLOOKUP(C165,Área!A:B,2,0),"")</f>
        <v>00A</v>
      </c>
      <c r="E165" s="1" t="s">
        <v>73</v>
      </c>
      <c r="F165" s="1" t="str">
        <f>IFERROR(VLOOKUP(E165,Subárea!A:B,2,0),"")</f>
        <v>102A</v>
      </c>
      <c r="G165" s="1" t="s">
        <v>1058</v>
      </c>
      <c r="H165" s="1">
        <f>IFERROR(VLOOKUP(G165,Linhas!A:B,2,0),"")</f>
        <v>339</v>
      </c>
      <c r="I165" s="1" t="s">
        <v>1060</v>
      </c>
      <c r="J165" s="1" t="str">
        <f t="shared" si="11"/>
        <v>VRA-00A-102A-339-CV01</v>
      </c>
      <c r="K165" s="2" t="s">
        <v>1063</v>
      </c>
    </row>
    <row r="166" spans="1:11" x14ac:dyDescent="0.25">
      <c r="A166" s="1" t="s">
        <v>1</v>
      </c>
      <c r="B166" s="1" t="str">
        <f>IFERROR(VLOOKUP(A166,Filial!A:B,2,0),"")</f>
        <v>VRA</v>
      </c>
      <c r="C166" s="1" t="s">
        <v>0</v>
      </c>
      <c r="D166" s="1" t="str">
        <f>IFERROR(VLOOKUP(C166,Área!A:B,2,0),"")</f>
        <v>00A</v>
      </c>
      <c r="E166" s="1" t="s">
        <v>74</v>
      </c>
      <c r="F166" s="1" t="str">
        <f>IFERROR(VLOOKUP(E166,Subárea!A:B,2,0),"")</f>
        <v>102B</v>
      </c>
      <c r="G166" s="1" t="s">
        <v>59</v>
      </c>
      <c r="H166" s="1">
        <f>IFERROR(VLOOKUP(G166,Linhas!A:B,2,0),"")</f>
        <v>331</v>
      </c>
      <c r="I166" s="1" t="s">
        <v>772</v>
      </c>
      <c r="J166" s="1" t="str">
        <f t="shared" si="10"/>
        <v>VRA-00A-102B-331-TC04</v>
      </c>
      <c r="K166" s="2" t="s">
        <v>949</v>
      </c>
    </row>
    <row r="167" spans="1:11" x14ac:dyDescent="0.25">
      <c r="A167" s="1" t="s">
        <v>1</v>
      </c>
      <c r="B167" s="1" t="str">
        <f>IFERROR(VLOOKUP(A167,Filial!A:B,2,0),"")</f>
        <v>VRA</v>
      </c>
      <c r="C167" s="1" t="s">
        <v>0</v>
      </c>
      <c r="D167" s="1" t="str">
        <f>IFERROR(VLOOKUP(C167,Área!A:B,2,0),"")</f>
        <v>00A</v>
      </c>
      <c r="E167" s="1" t="s">
        <v>74</v>
      </c>
      <c r="F167" s="1" t="str">
        <f>IFERROR(VLOOKUP(E167,Subárea!A:B,2,0),"")</f>
        <v>102B</v>
      </c>
      <c r="G167" s="1" t="s">
        <v>59</v>
      </c>
      <c r="H167" s="1">
        <f>IFERROR(VLOOKUP(G167,Linhas!A:B,2,0),"")</f>
        <v>331</v>
      </c>
      <c r="I167" s="1" t="s">
        <v>773</v>
      </c>
      <c r="J167" s="1" t="str">
        <f t="shared" si="10"/>
        <v>VRA-00A-102B-331-EL04</v>
      </c>
      <c r="K167" s="2" t="s">
        <v>950</v>
      </c>
    </row>
    <row r="168" spans="1:11" x14ac:dyDescent="0.25">
      <c r="A168" s="1" t="s">
        <v>1</v>
      </c>
      <c r="B168" s="1" t="str">
        <f>IFERROR(VLOOKUP(A168,Filial!A:B,2,0),"")</f>
        <v>VRA</v>
      </c>
      <c r="C168" s="1" t="s">
        <v>0</v>
      </c>
      <c r="D168" s="1" t="str">
        <f>IFERROR(VLOOKUP(C168,Área!A:B,2,0),"")</f>
        <v>00A</v>
      </c>
      <c r="E168" s="1" t="s">
        <v>74</v>
      </c>
      <c r="F168" s="1" t="str">
        <f>IFERROR(VLOOKUP(E168,Subárea!A:B,2,0),"")</f>
        <v>102B</v>
      </c>
      <c r="G168" s="1" t="s">
        <v>59</v>
      </c>
      <c r="H168" s="1">
        <f>IFERROR(VLOOKUP(G168,Linhas!A:B,2,0),"")</f>
        <v>331</v>
      </c>
      <c r="I168" s="1" t="s">
        <v>774</v>
      </c>
      <c r="J168" s="1" t="str">
        <f t="shared" si="10"/>
        <v>VRA-00A-102B-331-TC06</v>
      </c>
      <c r="K168" s="2" t="s">
        <v>951</v>
      </c>
    </row>
    <row r="169" spans="1:11" x14ac:dyDescent="0.25">
      <c r="A169" s="1" t="s">
        <v>1</v>
      </c>
      <c r="B169" s="1" t="str">
        <f>IFERROR(VLOOKUP(A169,Filial!A:B,2,0),"")</f>
        <v>VRA</v>
      </c>
      <c r="C169" s="1" t="s">
        <v>0</v>
      </c>
      <c r="D169" s="1" t="str">
        <f>IFERROR(VLOOKUP(C169,Área!A:B,2,0),"")</f>
        <v>00A</v>
      </c>
      <c r="E169" s="1" t="s">
        <v>74</v>
      </c>
      <c r="F169" s="1" t="str">
        <f>IFERROR(VLOOKUP(E169,Subárea!A:B,2,0),"")</f>
        <v>102B</v>
      </c>
      <c r="G169" s="1" t="s">
        <v>59</v>
      </c>
      <c r="H169" s="1">
        <f>IFERROR(VLOOKUP(G169,Linhas!A:B,2,0),"")</f>
        <v>331</v>
      </c>
      <c r="I169" s="1" t="s">
        <v>775</v>
      </c>
      <c r="J169" s="1" t="str">
        <f t="shared" si="10"/>
        <v>VRA-00A-102B-331-TC08</v>
      </c>
      <c r="K169" s="2" t="s">
        <v>952</v>
      </c>
    </row>
    <row r="170" spans="1:11" x14ac:dyDescent="0.25">
      <c r="A170" s="1" t="s">
        <v>1</v>
      </c>
      <c r="B170" s="1" t="str">
        <f>IFERROR(VLOOKUP(A170,Filial!A:B,2,0),"")</f>
        <v>VRA</v>
      </c>
      <c r="C170" s="1" t="s">
        <v>0</v>
      </c>
      <c r="D170" s="1" t="str">
        <f>IFERROR(VLOOKUP(C170,Área!A:B,2,0),"")</f>
        <v>00A</v>
      </c>
      <c r="E170" s="1" t="s">
        <v>74</v>
      </c>
      <c r="F170" s="1" t="str">
        <f>IFERROR(VLOOKUP(E170,Subárea!A:B,2,0),"")</f>
        <v>102B</v>
      </c>
      <c r="G170" s="1" t="s">
        <v>7</v>
      </c>
      <c r="H170" s="1">
        <f>IFERROR(VLOOKUP(G170,Linhas!A:B,2,0),"")</f>
        <v>334</v>
      </c>
      <c r="I170" s="1" t="s">
        <v>1017</v>
      </c>
      <c r="J170" s="1" t="str">
        <f t="shared" si="10"/>
        <v>VRA-00A-102B-334-VS11</v>
      </c>
      <c r="K170" s="2" t="s">
        <v>1034</v>
      </c>
    </row>
    <row r="171" spans="1:11" x14ac:dyDescent="0.25">
      <c r="A171" s="1" t="s">
        <v>1</v>
      </c>
      <c r="B171" s="1" t="str">
        <f>IFERROR(VLOOKUP(A171,Filial!A:B,2,0),"")</f>
        <v>VRA</v>
      </c>
      <c r="C171" s="1" t="s">
        <v>0</v>
      </c>
      <c r="D171" s="1" t="str">
        <f>IFERROR(VLOOKUP(C171,Área!A:B,2,0),"")</f>
        <v>00A</v>
      </c>
      <c r="E171" s="1" t="s">
        <v>74</v>
      </c>
      <c r="F171" s="1" t="str">
        <f>IFERROR(VLOOKUP(E171,Subárea!A:B,2,0),"")</f>
        <v>102B</v>
      </c>
      <c r="G171" s="1" t="s">
        <v>7</v>
      </c>
      <c r="H171" s="1">
        <f>IFERROR(VLOOKUP(G171,Linhas!A:B,2,0),"")</f>
        <v>334</v>
      </c>
      <c r="I171" s="1" t="s">
        <v>1018</v>
      </c>
      <c r="J171" s="1" t="str">
        <f t="shared" ref="J171:J174" si="12">_xlfn.TEXTJOIN("-",TRUE,B171,D171,F171,H171,I171)</f>
        <v>VRA-00A-102B-334-VS12</v>
      </c>
      <c r="K171" s="2" t="s">
        <v>1035</v>
      </c>
    </row>
    <row r="172" spans="1:11" x14ac:dyDescent="0.25">
      <c r="A172" s="1" t="s">
        <v>1</v>
      </c>
      <c r="B172" s="1" t="str">
        <f>IFERROR(VLOOKUP(A172,Filial!A:B,2,0),"")</f>
        <v>VRA</v>
      </c>
      <c r="C172" s="1" t="s">
        <v>0</v>
      </c>
      <c r="D172" s="1" t="str">
        <f>IFERROR(VLOOKUP(C172,Área!A:B,2,0),"")</f>
        <v>00A</v>
      </c>
      <c r="E172" s="1" t="s">
        <v>74</v>
      </c>
      <c r="F172" s="1" t="str">
        <f>IFERROR(VLOOKUP(E172,Subárea!A:B,2,0),"")</f>
        <v>102B</v>
      </c>
      <c r="G172" s="1" t="s">
        <v>1057</v>
      </c>
      <c r="H172" s="1">
        <f>IFERROR(VLOOKUP(G172,Linhas!A:B,2,0),"")</f>
        <v>338</v>
      </c>
      <c r="I172" s="1" t="s">
        <v>1070</v>
      </c>
      <c r="J172" s="1" t="str">
        <f t="shared" si="12"/>
        <v>VRA-00A-102B-338-ES02</v>
      </c>
      <c r="K172" s="2" t="s">
        <v>1066</v>
      </c>
    </row>
    <row r="173" spans="1:11" x14ac:dyDescent="0.25">
      <c r="A173" s="1" t="s">
        <v>1</v>
      </c>
      <c r="B173" s="1" t="str">
        <f>IFERROR(VLOOKUP(A173,Filial!A:B,2,0),"")</f>
        <v>VRA</v>
      </c>
      <c r="C173" s="1" t="s">
        <v>0</v>
      </c>
      <c r="D173" s="1" t="str">
        <f>IFERROR(VLOOKUP(C173,Área!A:B,2,0),"")</f>
        <v>00A</v>
      </c>
      <c r="E173" s="1" t="s">
        <v>74</v>
      </c>
      <c r="F173" s="1" t="str">
        <f>IFERROR(VLOOKUP(E173,Subárea!A:B,2,0),"")</f>
        <v>102B</v>
      </c>
      <c r="G173" s="1" t="s">
        <v>59</v>
      </c>
      <c r="H173" s="1">
        <f>IFERROR(VLOOKUP(G173,Linhas!A:B,2,0),"")</f>
        <v>331</v>
      </c>
      <c r="I173" s="1" t="s">
        <v>1064</v>
      </c>
      <c r="J173" s="1" t="str">
        <f t="shared" si="12"/>
        <v>VRA-00A-102B-331-RO12</v>
      </c>
      <c r="K173" s="2" t="s">
        <v>1067</v>
      </c>
    </row>
    <row r="174" spans="1:11" x14ac:dyDescent="0.25">
      <c r="A174" s="1" t="s">
        <v>1</v>
      </c>
      <c r="B174" s="1" t="str">
        <f>IFERROR(VLOOKUP(A174,Filial!A:B,2,0),"")</f>
        <v>VRA</v>
      </c>
      <c r="C174" s="1" t="s">
        <v>0</v>
      </c>
      <c r="D174" s="1" t="str">
        <f>IFERROR(VLOOKUP(C174,Área!A:B,2,0),"")</f>
        <v>00A</v>
      </c>
      <c r="E174" s="1" t="s">
        <v>74</v>
      </c>
      <c r="F174" s="1" t="str">
        <f>IFERROR(VLOOKUP(E174,Subárea!A:B,2,0),"")</f>
        <v>102B</v>
      </c>
      <c r="G174" s="1" t="s">
        <v>1058</v>
      </c>
      <c r="H174" s="1">
        <f>IFERROR(VLOOKUP(G174,Linhas!A:B,2,0),"")</f>
        <v>339</v>
      </c>
      <c r="I174" s="1" t="s">
        <v>1065</v>
      </c>
      <c r="J174" s="1" t="str">
        <f t="shared" si="12"/>
        <v>VRA-00A-102B-339-CV02</v>
      </c>
      <c r="K174" s="2" t="s">
        <v>1068</v>
      </c>
    </row>
    <row r="175" spans="1:11" x14ac:dyDescent="0.25">
      <c r="A175" s="1" t="s">
        <v>1</v>
      </c>
      <c r="B175" s="1" t="str">
        <f>IFERROR(VLOOKUP(A175,Filial!A:B,2,0),"")</f>
        <v>VRA</v>
      </c>
      <c r="C175" s="1" t="s">
        <v>0</v>
      </c>
      <c r="D175" s="1" t="str">
        <f>IFERROR(VLOOKUP(C175,Área!A:B,2,0),"")</f>
        <v>00A</v>
      </c>
      <c r="E175" s="1" t="s">
        <v>811</v>
      </c>
      <c r="F175" s="1" t="str">
        <f>IFERROR(VLOOKUP(E175,Subárea!A:B,2,0),"")</f>
        <v>104A</v>
      </c>
      <c r="G175" s="1" t="s">
        <v>60</v>
      </c>
      <c r="H175" s="1">
        <f>IFERROR(VLOOKUP(G175,Linhas!A:B,2,0),"")</f>
        <v>332</v>
      </c>
      <c r="I175" s="1" t="s">
        <v>832</v>
      </c>
      <c r="J175" s="1" t="str">
        <f t="shared" si="10"/>
        <v>VRA-00A-104A-332-UH03A</v>
      </c>
      <c r="K175" s="2" t="s">
        <v>955</v>
      </c>
    </row>
    <row r="176" spans="1:11" x14ac:dyDescent="0.25">
      <c r="A176" s="1" t="s">
        <v>1</v>
      </c>
      <c r="B176" s="1" t="str">
        <f>IFERROR(VLOOKUP(A176,Filial!A:B,2,0),"")</f>
        <v>VRA</v>
      </c>
      <c r="C176" s="1" t="s">
        <v>0</v>
      </c>
      <c r="D176" s="1" t="str">
        <f>IFERROR(VLOOKUP(C176,Área!A:B,2,0),"")</f>
        <v>00A</v>
      </c>
      <c r="E176" s="1" t="s">
        <v>811</v>
      </c>
      <c r="F176" s="1" t="str">
        <f>IFERROR(VLOOKUP(E176,Subárea!A:B,2,0),"")</f>
        <v>104A</v>
      </c>
      <c r="G176" s="1" t="s">
        <v>60</v>
      </c>
      <c r="H176" s="1">
        <f>IFERROR(VLOOKUP(G176,Linhas!A:B,2,0),"")</f>
        <v>332</v>
      </c>
      <c r="I176" s="1" t="s">
        <v>833</v>
      </c>
      <c r="J176" s="1" t="str">
        <f t="shared" si="10"/>
        <v>VRA-00A-104A-332-UH03B</v>
      </c>
      <c r="K176" s="2" t="s">
        <v>956</v>
      </c>
    </row>
    <row r="177" spans="1:11" x14ac:dyDescent="0.25">
      <c r="A177" s="1" t="s">
        <v>1</v>
      </c>
      <c r="B177" s="1" t="str">
        <f>IFERROR(VLOOKUP(A177,Filial!A:B,2,0),"")</f>
        <v>VRA</v>
      </c>
      <c r="C177" s="1" t="s">
        <v>0</v>
      </c>
      <c r="D177" s="1" t="str">
        <f>IFERROR(VLOOKUP(C177,Área!A:B,2,0),"")</f>
        <v>00A</v>
      </c>
      <c r="E177" s="1" t="s">
        <v>811</v>
      </c>
      <c r="F177" s="1" t="str">
        <f>IFERROR(VLOOKUP(E177,Subárea!A:B,2,0),"")</f>
        <v>104A</v>
      </c>
      <c r="G177" s="1" t="s">
        <v>59</v>
      </c>
      <c r="H177" s="1">
        <f>IFERROR(VLOOKUP(G177,Linhas!A:B,2,0),"")</f>
        <v>331</v>
      </c>
      <c r="I177" s="1" t="s">
        <v>804</v>
      </c>
      <c r="J177" s="1" t="str">
        <f t="shared" si="10"/>
        <v>VRA-00A-104A-331-CT07</v>
      </c>
      <c r="K177" s="2" t="s">
        <v>957</v>
      </c>
    </row>
    <row r="178" spans="1:11" x14ac:dyDescent="0.25">
      <c r="A178" s="1" t="s">
        <v>1</v>
      </c>
      <c r="B178" s="1" t="str">
        <f>IFERROR(VLOOKUP(A178,Filial!A:B,2,0),"")</f>
        <v>VRA</v>
      </c>
      <c r="C178" s="1" t="s">
        <v>0</v>
      </c>
      <c r="D178" s="1" t="str">
        <f>IFERROR(VLOOKUP(C178,Área!A:B,2,0),"")</f>
        <v>00A</v>
      </c>
      <c r="E178" s="1" t="s">
        <v>811</v>
      </c>
      <c r="F178" s="1" t="str">
        <f>IFERROR(VLOOKUP(E178,Subárea!A:B,2,0),"")</f>
        <v>104A</v>
      </c>
      <c r="G178" s="1" t="s">
        <v>805</v>
      </c>
      <c r="H178" s="1">
        <f>IFERROR(VLOOKUP(G178,Linhas!A:B,2,0),"")</f>
        <v>309</v>
      </c>
      <c r="I178" s="1" t="s">
        <v>806</v>
      </c>
      <c r="J178" s="1" t="str">
        <f t="shared" si="10"/>
        <v>VRA-00A-104A-309-CR01</v>
      </c>
      <c r="K178" s="2" t="s">
        <v>958</v>
      </c>
    </row>
    <row r="179" spans="1:11" x14ac:dyDescent="0.25">
      <c r="A179" s="1" t="s">
        <v>1</v>
      </c>
      <c r="B179" s="1" t="str">
        <f>IFERROR(VLOOKUP(A179,Filial!A:B,2,0),"")</f>
        <v>VRA</v>
      </c>
      <c r="C179" s="1" t="s">
        <v>0</v>
      </c>
      <c r="D179" s="1" t="str">
        <f>IFERROR(VLOOKUP(C179,Área!A:B,2,0),"")</f>
        <v>00A</v>
      </c>
      <c r="E179" s="1" t="s">
        <v>811</v>
      </c>
      <c r="F179" s="1" t="str">
        <f>IFERROR(VLOOKUP(E179,Subárea!A:B,2,0),"")</f>
        <v>104A</v>
      </c>
      <c r="G179" s="1" t="s">
        <v>4</v>
      </c>
      <c r="H179" s="1">
        <f>IFERROR(VLOOKUP(G179,Linhas!A:B,2,0),"")</f>
        <v>320</v>
      </c>
      <c r="I179" s="1" t="s">
        <v>816</v>
      </c>
      <c r="J179" s="1" t="str">
        <f t="shared" si="10"/>
        <v>VRA-00A-104A-320-RO03</v>
      </c>
      <c r="K179" s="2" t="s">
        <v>1155</v>
      </c>
    </row>
    <row r="180" spans="1:11" x14ac:dyDescent="0.25">
      <c r="A180" s="1" t="s">
        <v>1</v>
      </c>
      <c r="B180" s="1" t="str">
        <f>IFERROR(VLOOKUP(A180,Filial!A:B,2,0),"")</f>
        <v>VRA</v>
      </c>
      <c r="C180" s="1" t="s">
        <v>0</v>
      </c>
      <c r="D180" s="1" t="str">
        <f>IFERROR(VLOOKUP(C180,Área!A:B,2,0),"")</f>
        <v>00A</v>
      </c>
      <c r="E180" s="1" t="s">
        <v>811</v>
      </c>
      <c r="F180" s="1" t="str">
        <f>IFERROR(VLOOKUP(E180,Subárea!A:B,2,0),"")</f>
        <v>104A</v>
      </c>
      <c r="G180" s="1" t="s">
        <v>4</v>
      </c>
      <c r="H180" s="1">
        <f>IFERROR(VLOOKUP(G180,Linhas!A:B,2,0),"")</f>
        <v>320</v>
      </c>
      <c r="I180" s="1" t="s">
        <v>817</v>
      </c>
      <c r="J180" s="1" t="str">
        <f t="shared" si="10"/>
        <v>VRA-00A-104A-320-RO04</v>
      </c>
      <c r="K180" s="2" t="s">
        <v>1156</v>
      </c>
    </row>
    <row r="181" spans="1:11" x14ac:dyDescent="0.25">
      <c r="A181" s="1" t="s">
        <v>1</v>
      </c>
      <c r="B181" s="1" t="str">
        <f>IFERROR(VLOOKUP(A181,Filial!A:B,2,0),"")</f>
        <v>VRA</v>
      </c>
      <c r="C181" s="1" t="s">
        <v>0</v>
      </c>
      <c r="D181" s="1" t="str">
        <f>IFERROR(VLOOKUP(C181,Área!A:B,2,0),"")</f>
        <v>00A</v>
      </c>
      <c r="E181" s="1" t="s">
        <v>811</v>
      </c>
      <c r="F181" s="1" t="str">
        <f>IFERROR(VLOOKUP(E181,Subárea!A:B,2,0),"")</f>
        <v>104A</v>
      </c>
      <c r="G181" s="1" t="s">
        <v>4</v>
      </c>
      <c r="H181" s="1">
        <f>IFERROR(VLOOKUP(G181,Linhas!A:B,2,0),"")</f>
        <v>320</v>
      </c>
      <c r="I181" s="1" t="s">
        <v>819</v>
      </c>
      <c r="J181" s="1" t="str">
        <f t="shared" si="10"/>
        <v>VRA-00A-104A-320-RO05</v>
      </c>
      <c r="K181" s="2" t="s">
        <v>1157</v>
      </c>
    </row>
    <row r="182" spans="1:11" x14ac:dyDescent="0.25">
      <c r="A182" s="1" t="s">
        <v>1</v>
      </c>
      <c r="B182" s="1" t="str">
        <f>IFERROR(VLOOKUP(A182,Filial!A:B,2,0),"")</f>
        <v>VRA</v>
      </c>
      <c r="C182" s="1" t="s">
        <v>0</v>
      </c>
      <c r="D182" s="1" t="str">
        <f>IFERROR(VLOOKUP(C182,Área!A:B,2,0),"")</f>
        <v>00A</v>
      </c>
      <c r="E182" s="1" t="s">
        <v>811</v>
      </c>
      <c r="F182" s="1" t="str">
        <f>IFERROR(VLOOKUP(E182,Subárea!A:B,2,0),"")</f>
        <v>104A</v>
      </c>
      <c r="G182" s="1" t="s">
        <v>60</v>
      </c>
      <c r="H182" s="1">
        <f>IFERROR(VLOOKUP(G182,Linhas!A:B,2,0),"")</f>
        <v>332</v>
      </c>
      <c r="I182" s="1" t="s">
        <v>928</v>
      </c>
      <c r="J182" s="1" t="str">
        <f t="shared" si="10"/>
        <v>VRA-00A-104A-332-UH04A</v>
      </c>
      <c r="K182" s="2" t="s">
        <v>959</v>
      </c>
    </row>
    <row r="183" spans="1:11" x14ac:dyDescent="0.25">
      <c r="A183" s="1" t="s">
        <v>1</v>
      </c>
      <c r="B183" s="1" t="str">
        <f>IFERROR(VLOOKUP(A183,Filial!A:B,2,0),"")</f>
        <v>VRA</v>
      </c>
      <c r="C183" s="1" t="s">
        <v>0</v>
      </c>
      <c r="D183" s="1" t="str">
        <f>IFERROR(VLOOKUP(C183,Área!A:B,2,0),"")</f>
        <v>00A</v>
      </c>
      <c r="E183" s="1" t="s">
        <v>811</v>
      </c>
      <c r="F183" s="1" t="str">
        <f>IFERROR(VLOOKUP(E183,Subárea!A:B,2,0),"")</f>
        <v>104A</v>
      </c>
      <c r="G183" s="1" t="s">
        <v>60</v>
      </c>
      <c r="H183" s="1">
        <f>IFERROR(VLOOKUP(G183,Linhas!A:B,2,0),"")</f>
        <v>332</v>
      </c>
      <c r="I183" s="1" t="s">
        <v>929</v>
      </c>
      <c r="J183" s="1" t="str">
        <f t="shared" ref="J183" si="13">_xlfn.TEXTJOIN("-",TRUE,B183,D183,F183,H183,I183)</f>
        <v>VRA-00A-104A-332-UH04B</v>
      </c>
      <c r="K183" s="2" t="s">
        <v>960</v>
      </c>
    </row>
    <row r="184" spans="1:11" x14ac:dyDescent="0.25">
      <c r="A184" s="1" t="s">
        <v>1</v>
      </c>
      <c r="B184" s="1" t="str">
        <f>IFERROR(VLOOKUP(A184,Filial!A:B,2,0),"")</f>
        <v>VRA</v>
      </c>
      <c r="C184" s="1" t="s">
        <v>0</v>
      </c>
      <c r="D184" s="1" t="str">
        <f>IFERROR(VLOOKUP(C184,Área!A:B,2,0),"")</f>
        <v>00A</v>
      </c>
      <c r="E184" s="1" t="s">
        <v>811</v>
      </c>
      <c r="F184" s="1" t="str">
        <f>IFERROR(VLOOKUP(E184,Subárea!A:B,2,0),"")</f>
        <v>104A</v>
      </c>
      <c r="G184" s="1" t="s">
        <v>799</v>
      </c>
      <c r="H184" s="1">
        <f>IFERROR(VLOOKUP(G184,Linhas!A:B,2,0),"")</f>
        <v>312</v>
      </c>
      <c r="I184" s="1" t="s">
        <v>891</v>
      </c>
      <c r="J184" s="1" t="str">
        <f t="shared" si="10"/>
        <v>VRA-00A-104A-312-QM01</v>
      </c>
      <c r="K184" s="2" t="s">
        <v>961</v>
      </c>
    </row>
    <row r="185" spans="1:11" x14ac:dyDescent="0.25">
      <c r="A185" s="1" t="s">
        <v>1</v>
      </c>
      <c r="B185" s="1" t="str">
        <f>IFERROR(VLOOKUP(A185,Filial!A:B,2,0),"")</f>
        <v>VRA</v>
      </c>
      <c r="C185" s="1" t="s">
        <v>0</v>
      </c>
      <c r="D185" s="1" t="str">
        <f>IFERROR(VLOOKUP(C185,Área!A:B,2,0),"")</f>
        <v>00A</v>
      </c>
      <c r="E185" s="1" t="s">
        <v>811</v>
      </c>
      <c r="F185" s="1" t="str">
        <f>IFERROR(VLOOKUP(E185,Subárea!A:B,2,0),"")</f>
        <v>104A</v>
      </c>
      <c r="G185" s="1" t="s">
        <v>7</v>
      </c>
      <c r="H185" s="1">
        <f>IFERROR(VLOOKUP(G185,Linhas!A:B,2,0),"")</f>
        <v>334</v>
      </c>
      <c r="I185" s="1" t="s">
        <v>800</v>
      </c>
      <c r="J185" s="1" t="str">
        <f t="shared" ref="J185:J187" si="14">_xlfn.TEXTJOIN("-",TRUE,B185,D185,F185,H185,I185)</f>
        <v>VRA-00A-104A-334-VS01A</v>
      </c>
      <c r="K185" s="2" t="s">
        <v>962</v>
      </c>
    </row>
    <row r="186" spans="1:11" x14ac:dyDescent="0.25">
      <c r="A186" s="1" t="s">
        <v>1</v>
      </c>
      <c r="B186" s="1" t="str">
        <f>IFERROR(VLOOKUP(A186,Filial!A:B,2,0),"")</f>
        <v>VRA</v>
      </c>
      <c r="C186" s="1" t="s">
        <v>0</v>
      </c>
      <c r="D186" s="1" t="str">
        <f>IFERROR(VLOOKUP(C186,Área!A:B,2,0),"")</f>
        <v>00A</v>
      </c>
      <c r="E186" s="1" t="s">
        <v>811</v>
      </c>
      <c r="F186" s="1" t="str">
        <f>IFERROR(VLOOKUP(E186,Subárea!A:B,2,0),"")</f>
        <v>104A</v>
      </c>
      <c r="G186" s="1" t="s">
        <v>7</v>
      </c>
      <c r="H186" s="1">
        <f>IFERROR(VLOOKUP(G186,Linhas!A:B,2,0),"")</f>
        <v>334</v>
      </c>
      <c r="I186" s="1" t="s">
        <v>801</v>
      </c>
      <c r="J186" s="1" t="str">
        <f t="shared" si="14"/>
        <v>VRA-00A-104A-334-VS01B</v>
      </c>
      <c r="K186" s="2" t="s">
        <v>963</v>
      </c>
    </row>
    <row r="187" spans="1:11" x14ac:dyDescent="0.25">
      <c r="A187" s="1" t="s">
        <v>1</v>
      </c>
      <c r="B187" s="1" t="str">
        <f>IFERROR(VLOOKUP(A187,Filial!A:B,2,0),"")</f>
        <v>VRA</v>
      </c>
      <c r="C187" s="1" t="s">
        <v>0</v>
      </c>
      <c r="D187" s="1" t="str">
        <f>IFERROR(VLOOKUP(C187,Área!A:B,2,0),"")</f>
        <v>00A</v>
      </c>
      <c r="E187" s="1" t="s">
        <v>811</v>
      </c>
      <c r="F187" s="1" t="str">
        <f>IFERROR(VLOOKUP(E187,Subárea!A:B,2,0),"")</f>
        <v>104A</v>
      </c>
      <c r="G187" s="1" t="s">
        <v>59</v>
      </c>
      <c r="H187" s="1">
        <f>IFERROR(VLOOKUP(G187,Linhas!A:B,2,0),"")</f>
        <v>331</v>
      </c>
      <c r="I187" s="1" t="s">
        <v>828</v>
      </c>
      <c r="J187" s="1" t="str">
        <f t="shared" si="14"/>
        <v>VRA-00A-104A-331-TC15</v>
      </c>
      <c r="K187" s="2" t="s">
        <v>964</v>
      </c>
    </row>
    <row r="188" spans="1:11" x14ac:dyDescent="0.25">
      <c r="A188" s="1" t="s">
        <v>1</v>
      </c>
      <c r="B188" s="1" t="str">
        <f>IFERROR(VLOOKUP(A188,Filial!A:B,2,0),"")</f>
        <v>VRA</v>
      </c>
      <c r="C188" s="1" t="s">
        <v>0</v>
      </c>
      <c r="D188" s="1" t="str">
        <f>IFERROR(VLOOKUP(C188,Área!A:B,2,0),"")</f>
        <v>00A</v>
      </c>
      <c r="E188" s="1" t="s">
        <v>30</v>
      </c>
      <c r="F188" s="1" t="str">
        <f>IFERROR(VLOOKUP(E188,Subárea!A:B,2,0),"")</f>
        <v>105A</v>
      </c>
      <c r="G188" s="1" t="s">
        <v>59</v>
      </c>
      <c r="H188" s="1">
        <f>IFERROR(VLOOKUP(G188,Linhas!A:B,2,0),"")</f>
        <v>331</v>
      </c>
      <c r="I188" s="1" t="s">
        <v>776</v>
      </c>
      <c r="J188" s="1" t="str">
        <f t="shared" ref="J188:J211" si="15">_xlfn.TEXTJOIN("-",TRUE,B188,D188,F188,H188,I188)</f>
        <v>VRA-00A-105A-331-TC09</v>
      </c>
      <c r="K188" s="2" t="s">
        <v>965</v>
      </c>
    </row>
    <row r="189" spans="1:11" x14ac:dyDescent="0.25">
      <c r="A189" s="1" t="s">
        <v>1</v>
      </c>
      <c r="B189" s="1" t="str">
        <f>IFERROR(VLOOKUP(A189,Filial!A:B,2,0),"")</f>
        <v>VRA</v>
      </c>
      <c r="C189" s="1" t="s">
        <v>0</v>
      </c>
      <c r="D189" s="1" t="str">
        <f>IFERROR(VLOOKUP(C189,Área!A:B,2,0),"")</f>
        <v>00A</v>
      </c>
      <c r="E189" s="1" t="s">
        <v>30</v>
      </c>
      <c r="F189" s="1" t="str">
        <f>IFERROR(VLOOKUP(E189,Subárea!A:B,2,0),"")</f>
        <v>105A</v>
      </c>
      <c r="G189" s="1" t="s">
        <v>47</v>
      </c>
      <c r="H189" s="1">
        <f>IFERROR(VLOOKUP(G189,Linhas!A:B,2,0),"")</f>
        <v>324</v>
      </c>
      <c r="I189" s="1" t="s">
        <v>777</v>
      </c>
      <c r="J189" s="1" t="str">
        <f t="shared" si="15"/>
        <v>VRA-00A-105A-324-TSV01</v>
      </c>
      <c r="K189" s="2" t="s">
        <v>966</v>
      </c>
    </row>
    <row r="190" spans="1:11" x14ac:dyDescent="0.25">
      <c r="A190" s="1" t="s">
        <v>1</v>
      </c>
      <c r="B190" s="1" t="str">
        <f>IFERROR(VLOOKUP(A190,Filial!A:B,2,0),"")</f>
        <v>VRA</v>
      </c>
      <c r="C190" s="1" t="s">
        <v>0</v>
      </c>
      <c r="D190" s="1" t="str">
        <f>IFERROR(VLOOKUP(C190,Área!A:B,2,0),"")</f>
        <v>00A</v>
      </c>
      <c r="E190" s="1" t="s">
        <v>30</v>
      </c>
      <c r="F190" s="1" t="str">
        <f>IFERROR(VLOOKUP(E190,Subárea!A:B,2,0),"")</f>
        <v>105A</v>
      </c>
      <c r="G190" s="1" t="s">
        <v>7</v>
      </c>
      <c r="H190" s="1">
        <f>IFERROR(VLOOKUP(G190,Linhas!A:B,2,0),"")</f>
        <v>334</v>
      </c>
      <c r="I190" s="1" t="s">
        <v>820</v>
      </c>
      <c r="J190" s="1" t="str">
        <f t="shared" si="15"/>
        <v>VRA-00A-105A-334-VS05A</v>
      </c>
      <c r="K190" s="2" t="s">
        <v>967</v>
      </c>
    </row>
    <row r="191" spans="1:11" x14ac:dyDescent="0.25">
      <c r="A191" s="1" t="s">
        <v>1</v>
      </c>
      <c r="B191" s="1" t="str">
        <f>IFERROR(VLOOKUP(A191,Filial!A:B,2,0),"")</f>
        <v>VRA</v>
      </c>
      <c r="C191" s="1" t="s">
        <v>0</v>
      </c>
      <c r="D191" s="1" t="str">
        <f>IFERROR(VLOOKUP(C191,Área!A:B,2,0),"")</f>
        <v>00A</v>
      </c>
      <c r="E191" s="1" t="s">
        <v>30</v>
      </c>
      <c r="F191" s="1" t="str">
        <f>IFERROR(VLOOKUP(E191,Subárea!A:B,2,0),"")</f>
        <v>105A</v>
      </c>
      <c r="G191" s="1" t="s">
        <v>7</v>
      </c>
      <c r="H191" s="1">
        <f>IFERROR(VLOOKUP(G191,Linhas!A:B,2,0),"")</f>
        <v>334</v>
      </c>
      <c r="I191" s="1" t="s">
        <v>821</v>
      </c>
      <c r="J191" s="1" t="str">
        <f t="shared" si="15"/>
        <v>VRA-00A-105A-334-VS05B</v>
      </c>
      <c r="K191" s="2" t="s">
        <v>968</v>
      </c>
    </row>
    <row r="192" spans="1:11" x14ac:dyDescent="0.25">
      <c r="A192" s="1" t="s">
        <v>1</v>
      </c>
      <c r="B192" s="1" t="str">
        <f>IFERROR(VLOOKUP(A192,Filial!A:B,2,0),"")</f>
        <v>VRA</v>
      </c>
      <c r="C192" s="1" t="s">
        <v>0</v>
      </c>
      <c r="D192" s="1" t="str">
        <f>IFERROR(VLOOKUP(C192,Área!A:B,2,0),"")</f>
        <v>00A</v>
      </c>
      <c r="E192" s="1" t="s">
        <v>30</v>
      </c>
      <c r="F192" s="1" t="str">
        <f>IFERROR(VLOOKUP(E192,Subárea!A:B,2,0),"")</f>
        <v>105A</v>
      </c>
      <c r="G192" s="1" t="s">
        <v>7</v>
      </c>
      <c r="H192" s="1">
        <f>IFERROR(VLOOKUP(G192,Linhas!A:B,2,0),"")</f>
        <v>334</v>
      </c>
      <c r="I192" s="1" t="s">
        <v>822</v>
      </c>
      <c r="J192" s="1" t="str">
        <f t="shared" si="15"/>
        <v>VRA-00A-105A-334-VS05C</v>
      </c>
      <c r="K192" s="2" t="s">
        <v>969</v>
      </c>
    </row>
    <row r="193" spans="1:11" x14ac:dyDescent="0.25">
      <c r="A193" s="1" t="s">
        <v>1</v>
      </c>
      <c r="B193" s="1" t="str">
        <f>IFERROR(VLOOKUP(A193,Filial!A:B,2,0),"")</f>
        <v>VRA</v>
      </c>
      <c r="C193" s="1" t="s">
        <v>0</v>
      </c>
      <c r="D193" s="1" t="str">
        <f>IFERROR(VLOOKUP(C193,Área!A:B,2,0),"")</f>
        <v>00A</v>
      </c>
      <c r="E193" s="1" t="s">
        <v>30</v>
      </c>
      <c r="F193" s="1" t="str">
        <f>IFERROR(VLOOKUP(E193,Subárea!A:B,2,0),"")</f>
        <v>105A</v>
      </c>
      <c r="G193" s="1" t="s">
        <v>7</v>
      </c>
      <c r="H193" s="1">
        <f>IFERROR(VLOOKUP(G193,Linhas!A:B,2,0),"")</f>
        <v>334</v>
      </c>
      <c r="I193" s="1" t="s">
        <v>823</v>
      </c>
      <c r="J193" s="1" t="str">
        <f t="shared" si="15"/>
        <v>VRA-00A-105A-334-VS05D</v>
      </c>
      <c r="K193" s="2" t="s">
        <v>970</v>
      </c>
    </row>
    <row r="194" spans="1:11" x14ac:dyDescent="0.25">
      <c r="A194" s="1" t="s">
        <v>1</v>
      </c>
      <c r="B194" s="1" t="str">
        <f>IFERROR(VLOOKUP(A194,Filial!A:B,2,0),"")</f>
        <v>VRA</v>
      </c>
      <c r="C194" s="1" t="s">
        <v>0</v>
      </c>
      <c r="D194" s="1" t="str">
        <f>IFERROR(VLOOKUP(C194,Área!A:B,2,0),"")</f>
        <v>00A</v>
      </c>
      <c r="E194" s="1" t="s">
        <v>30</v>
      </c>
      <c r="F194" s="1" t="str">
        <f>IFERROR(VLOOKUP(E194,Subárea!A:B,2,0),"")</f>
        <v>105A</v>
      </c>
      <c r="G194" s="1" t="s">
        <v>7</v>
      </c>
      <c r="H194" s="1">
        <f>IFERROR(VLOOKUP(G194,Linhas!A:B,2,0),"")</f>
        <v>334</v>
      </c>
      <c r="I194" s="1" t="s">
        <v>1089</v>
      </c>
      <c r="J194" s="1" t="str">
        <f t="shared" si="15"/>
        <v>VRA-00A-105A-334-VS05E</v>
      </c>
      <c r="K194" s="2" t="s">
        <v>1097</v>
      </c>
    </row>
    <row r="195" spans="1:11" x14ac:dyDescent="0.25">
      <c r="A195" s="1" t="s">
        <v>1</v>
      </c>
      <c r="B195" s="1" t="str">
        <f>IFERROR(VLOOKUP(A195,Filial!A:B,2,0),"")</f>
        <v>VRA</v>
      </c>
      <c r="C195" s="1" t="s">
        <v>0</v>
      </c>
      <c r="D195" s="1" t="str">
        <f>IFERROR(VLOOKUP(C195,Área!A:B,2,0),"")</f>
        <v>00A</v>
      </c>
      <c r="E195" s="1" t="s">
        <v>30</v>
      </c>
      <c r="F195" s="1" t="str">
        <f>IFERROR(VLOOKUP(E195,Subárea!A:B,2,0),"")</f>
        <v>105A</v>
      </c>
      <c r="G195" s="1" t="s">
        <v>7</v>
      </c>
      <c r="H195" s="1">
        <f>IFERROR(VLOOKUP(G195,Linhas!A:B,2,0),"")</f>
        <v>334</v>
      </c>
      <c r="I195" s="1" t="s">
        <v>1090</v>
      </c>
      <c r="J195" s="1" t="str">
        <f t="shared" si="15"/>
        <v>VRA-00A-105A-334-VS05F</v>
      </c>
      <c r="K195" s="2" t="s">
        <v>1098</v>
      </c>
    </row>
    <row r="196" spans="1:11" x14ac:dyDescent="0.25">
      <c r="A196" s="1" t="s">
        <v>1</v>
      </c>
      <c r="B196" s="1" t="str">
        <f>IFERROR(VLOOKUP(A196,Filial!A:B,2,0),"")</f>
        <v>VRA</v>
      </c>
      <c r="C196" s="1" t="s">
        <v>0</v>
      </c>
      <c r="D196" s="1" t="str">
        <f>IFERROR(VLOOKUP(C196,Área!A:B,2,0),"")</f>
        <v>00A</v>
      </c>
      <c r="E196" s="1" t="s">
        <v>30</v>
      </c>
      <c r="F196" s="1" t="str">
        <f>IFERROR(VLOOKUP(E196,Subárea!A:B,2,0),"")</f>
        <v>105A</v>
      </c>
      <c r="G196" s="1" t="s">
        <v>7</v>
      </c>
      <c r="H196" s="1">
        <f>IFERROR(VLOOKUP(G196,Linhas!A:B,2,0),"")</f>
        <v>334</v>
      </c>
      <c r="I196" s="1" t="s">
        <v>1091</v>
      </c>
      <c r="J196" s="1" t="str">
        <f t="shared" si="15"/>
        <v>VRA-00A-105A-334-VS05G</v>
      </c>
      <c r="K196" s="2" t="s">
        <v>1099</v>
      </c>
    </row>
    <row r="197" spans="1:11" x14ac:dyDescent="0.25">
      <c r="A197" s="1" t="s">
        <v>1</v>
      </c>
      <c r="B197" s="1" t="str">
        <f>IFERROR(VLOOKUP(A197,Filial!A:B,2,0),"")</f>
        <v>VRA</v>
      </c>
      <c r="C197" s="1" t="s">
        <v>0</v>
      </c>
      <c r="D197" s="1" t="str">
        <f>IFERROR(VLOOKUP(C197,Área!A:B,2,0),"")</f>
        <v>00A</v>
      </c>
      <c r="E197" s="1" t="s">
        <v>30</v>
      </c>
      <c r="F197" s="1" t="str">
        <f>IFERROR(VLOOKUP(E197,Subárea!A:B,2,0),"")</f>
        <v>105A</v>
      </c>
      <c r="G197" s="1" t="s">
        <v>7</v>
      </c>
      <c r="H197" s="1">
        <f>IFERROR(VLOOKUP(G197,Linhas!A:B,2,0),"")</f>
        <v>334</v>
      </c>
      <c r="I197" s="1" t="s">
        <v>1092</v>
      </c>
      <c r="J197" s="1" t="str">
        <f t="shared" si="15"/>
        <v>VRA-00A-105A-334-VS05H</v>
      </c>
      <c r="K197" s="2" t="s">
        <v>1100</v>
      </c>
    </row>
    <row r="198" spans="1:11" x14ac:dyDescent="0.25">
      <c r="A198" s="1" t="s">
        <v>1</v>
      </c>
      <c r="B198" s="1" t="str">
        <f>IFERROR(VLOOKUP(A198,Filial!A:B,2,0),"")</f>
        <v>VRA</v>
      </c>
      <c r="C198" s="1" t="s">
        <v>0</v>
      </c>
      <c r="D198" s="1" t="str">
        <f>IFERROR(VLOOKUP(C198,Área!A:B,2,0),"")</f>
        <v>00A</v>
      </c>
      <c r="E198" s="1" t="s">
        <v>30</v>
      </c>
      <c r="F198" s="1" t="str">
        <f>IFERROR(VLOOKUP(E198,Subárea!A:B,2,0),"")</f>
        <v>105A</v>
      </c>
      <c r="G198" s="1" t="s">
        <v>615</v>
      </c>
      <c r="H198" s="1">
        <f>IFERROR(VLOOKUP(G198,Linhas!A:B,2,0),"")</f>
        <v>319</v>
      </c>
      <c r="I198" s="1" t="s">
        <v>778</v>
      </c>
      <c r="J198" s="1" t="str">
        <f t="shared" si="15"/>
        <v>VRA-00A-105A-319-MM01</v>
      </c>
      <c r="K198" s="2" t="s">
        <v>971</v>
      </c>
    </row>
    <row r="199" spans="1:11" x14ac:dyDescent="0.25">
      <c r="A199" s="1" t="s">
        <v>1</v>
      </c>
      <c r="B199" s="1" t="str">
        <f>IFERROR(VLOOKUP(A199,Filial!A:B,2,0),"")</f>
        <v>VRA</v>
      </c>
      <c r="C199" s="1" t="s">
        <v>0</v>
      </c>
      <c r="D199" s="1" t="str">
        <f>IFERROR(VLOOKUP(C199,Área!A:B,2,0),"")</f>
        <v>00A</v>
      </c>
      <c r="E199" s="1" t="s">
        <v>29</v>
      </c>
      <c r="F199" s="1" t="str">
        <f>IFERROR(VLOOKUP(E199,Subárea!A:B,2,0),"")</f>
        <v>105B</v>
      </c>
      <c r="G199" s="1" t="s">
        <v>59</v>
      </c>
      <c r="H199" s="1">
        <f>IFERROR(VLOOKUP(G199,Linhas!A:B,2,0),"")</f>
        <v>331</v>
      </c>
      <c r="I199" s="1" t="s">
        <v>779</v>
      </c>
      <c r="J199" s="1" t="str">
        <f t="shared" si="15"/>
        <v>VRA-00A-105B-331-TC10</v>
      </c>
      <c r="K199" s="2" t="s">
        <v>972</v>
      </c>
    </row>
    <row r="200" spans="1:11" x14ac:dyDescent="0.25">
      <c r="A200" s="1" t="s">
        <v>1</v>
      </c>
      <c r="B200" s="1" t="str">
        <f>IFERROR(VLOOKUP(A200,Filial!A:B,2,0),"")</f>
        <v>VRA</v>
      </c>
      <c r="C200" s="1" t="s">
        <v>0</v>
      </c>
      <c r="D200" s="1" t="str">
        <f>IFERROR(VLOOKUP(C200,Área!A:B,2,0),"")</f>
        <v>00A</v>
      </c>
      <c r="E200" s="1" t="s">
        <v>29</v>
      </c>
      <c r="F200" s="1" t="str">
        <f>IFERROR(VLOOKUP(E200,Subárea!A:B,2,0),"")</f>
        <v>105B</v>
      </c>
      <c r="G200" s="1" t="s">
        <v>47</v>
      </c>
      <c r="H200" s="1">
        <f>IFERROR(VLOOKUP(G200,Linhas!A:B,2,0),"")</f>
        <v>324</v>
      </c>
      <c r="I200" s="1" t="s">
        <v>780</v>
      </c>
      <c r="J200" s="1" t="str">
        <f t="shared" si="15"/>
        <v>VRA-00A-105B-324-TSV02</v>
      </c>
      <c r="K200" s="2" t="s">
        <v>973</v>
      </c>
    </row>
    <row r="201" spans="1:11" x14ac:dyDescent="0.25">
      <c r="A201" s="1" t="s">
        <v>1</v>
      </c>
      <c r="B201" s="1" t="str">
        <f>IFERROR(VLOOKUP(A201,Filial!A:B,2,0),"")</f>
        <v>VRA</v>
      </c>
      <c r="C201" s="1" t="s">
        <v>0</v>
      </c>
      <c r="D201" s="1" t="str">
        <f>IFERROR(VLOOKUP(C201,Área!A:B,2,0),"")</f>
        <v>00A</v>
      </c>
      <c r="E201" s="1" t="s">
        <v>29</v>
      </c>
      <c r="F201" s="1" t="str">
        <f>IFERROR(VLOOKUP(E201,Subárea!A:B,2,0),"")</f>
        <v>105B</v>
      </c>
      <c r="G201" s="1" t="s">
        <v>7</v>
      </c>
      <c r="H201" s="1">
        <f>IFERROR(VLOOKUP(G201,Linhas!A:B,2,0),"")</f>
        <v>334</v>
      </c>
      <c r="I201" s="1" t="s">
        <v>824</v>
      </c>
      <c r="J201" s="1" t="str">
        <f t="shared" si="15"/>
        <v>VRA-00A-105B-334-VS06A</v>
      </c>
      <c r="K201" s="2" t="s">
        <v>974</v>
      </c>
    </row>
    <row r="202" spans="1:11" x14ac:dyDescent="0.25">
      <c r="A202" s="1" t="s">
        <v>1</v>
      </c>
      <c r="B202" s="1" t="str">
        <f>IFERROR(VLOOKUP(A202,Filial!A:B,2,0),"")</f>
        <v>VRA</v>
      </c>
      <c r="C202" s="1" t="s">
        <v>0</v>
      </c>
      <c r="D202" s="1" t="str">
        <f>IFERROR(VLOOKUP(C202,Área!A:B,2,0),"")</f>
        <v>00A</v>
      </c>
      <c r="E202" s="1" t="s">
        <v>29</v>
      </c>
      <c r="F202" s="1" t="str">
        <f>IFERROR(VLOOKUP(E202,Subárea!A:B,2,0),"")</f>
        <v>105B</v>
      </c>
      <c r="G202" s="1" t="s">
        <v>7</v>
      </c>
      <c r="H202" s="1">
        <f>IFERROR(VLOOKUP(G202,Linhas!A:B,2,0),"")</f>
        <v>334</v>
      </c>
      <c r="I202" s="1" t="s">
        <v>825</v>
      </c>
      <c r="J202" s="1" t="str">
        <f t="shared" si="15"/>
        <v>VRA-00A-105B-334-VS06B</v>
      </c>
      <c r="K202" s="2" t="s">
        <v>975</v>
      </c>
    </row>
    <row r="203" spans="1:11" x14ac:dyDescent="0.25">
      <c r="A203" s="1" t="s">
        <v>1</v>
      </c>
      <c r="B203" s="1" t="str">
        <f>IFERROR(VLOOKUP(A203,Filial!A:B,2,0),"")</f>
        <v>VRA</v>
      </c>
      <c r="C203" s="1" t="s">
        <v>0</v>
      </c>
      <c r="D203" s="1" t="str">
        <f>IFERROR(VLOOKUP(C203,Área!A:B,2,0),"")</f>
        <v>00A</v>
      </c>
      <c r="E203" s="1" t="s">
        <v>29</v>
      </c>
      <c r="F203" s="1" t="str">
        <f>IFERROR(VLOOKUP(E203,Subárea!A:B,2,0),"")</f>
        <v>105B</v>
      </c>
      <c r="G203" s="1" t="s">
        <v>7</v>
      </c>
      <c r="H203" s="1">
        <f>IFERROR(VLOOKUP(G203,Linhas!A:B,2,0),"")</f>
        <v>334</v>
      </c>
      <c r="I203" s="1" t="s">
        <v>826</v>
      </c>
      <c r="J203" s="1" t="str">
        <f t="shared" si="15"/>
        <v>VRA-00A-105B-334-VS06C</v>
      </c>
      <c r="K203" s="2" t="s">
        <v>976</v>
      </c>
    </row>
    <row r="204" spans="1:11" x14ac:dyDescent="0.25">
      <c r="A204" s="1" t="s">
        <v>1</v>
      </c>
      <c r="B204" s="1" t="str">
        <f>IFERROR(VLOOKUP(A204,Filial!A:B,2,0),"")</f>
        <v>VRA</v>
      </c>
      <c r="C204" s="1" t="s">
        <v>0</v>
      </c>
      <c r="D204" s="1" t="str">
        <f>IFERROR(VLOOKUP(C204,Área!A:B,2,0),"")</f>
        <v>00A</v>
      </c>
      <c r="E204" s="1" t="s">
        <v>29</v>
      </c>
      <c r="F204" s="1" t="str">
        <f>IFERROR(VLOOKUP(E204,Subárea!A:B,2,0),"")</f>
        <v>105B</v>
      </c>
      <c r="G204" s="1" t="s">
        <v>7</v>
      </c>
      <c r="H204" s="1">
        <f>IFERROR(VLOOKUP(G204,Linhas!A:B,2,0),"")</f>
        <v>334</v>
      </c>
      <c r="I204" s="1" t="s">
        <v>827</v>
      </c>
      <c r="J204" s="1" t="str">
        <f t="shared" si="15"/>
        <v>VRA-00A-105B-334-VS06D</v>
      </c>
      <c r="K204" s="2" t="s">
        <v>977</v>
      </c>
    </row>
    <row r="205" spans="1:11" x14ac:dyDescent="0.25">
      <c r="A205" s="1" t="s">
        <v>1</v>
      </c>
      <c r="B205" s="1" t="str">
        <f>IFERROR(VLOOKUP(A205,Filial!A:B,2,0),"")</f>
        <v>VRA</v>
      </c>
      <c r="C205" s="1" t="s">
        <v>0</v>
      </c>
      <c r="D205" s="1" t="str">
        <f>IFERROR(VLOOKUP(C205,Área!A:B,2,0),"")</f>
        <v>00A</v>
      </c>
      <c r="E205" s="1" t="s">
        <v>29</v>
      </c>
      <c r="F205" s="1" t="str">
        <f>IFERROR(VLOOKUP(E205,Subárea!A:B,2,0),"")</f>
        <v>105B</v>
      </c>
      <c r="G205" s="1" t="s">
        <v>7</v>
      </c>
      <c r="H205" s="1">
        <f>IFERROR(VLOOKUP(G205,Linhas!A:B,2,0),"")</f>
        <v>334</v>
      </c>
      <c r="I205" s="1" t="s">
        <v>1093</v>
      </c>
      <c r="J205" s="1" t="str">
        <f t="shared" si="15"/>
        <v>VRA-00A-105B-334-VS06E</v>
      </c>
      <c r="K205" s="2" t="s">
        <v>1101</v>
      </c>
    </row>
    <row r="206" spans="1:11" x14ac:dyDescent="0.25">
      <c r="A206" s="1" t="s">
        <v>1</v>
      </c>
      <c r="B206" s="1" t="str">
        <f>IFERROR(VLOOKUP(A206,Filial!A:B,2,0),"")</f>
        <v>VRA</v>
      </c>
      <c r="C206" s="1" t="s">
        <v>0</v>
      </c>
      <c r="D206" s="1" t="str">
        <f>IFERROR(VLOOKUP(C206,Área!A:B,2,0),"")</f>
        <v>00A</v>
      </c>
      <c r="E206" s="1" t="s">
        <v>29</v>
      </c>
      <c r="F206" s="1" t="str">
        <f>IFERROR(VLOOKUP(E206,Subárea!A:B,2,0),"")</f>
        <v>105B</v>
      </c>
      <c r="G206" s="1" t="s">
        <v>7</v>
      </c>
      <c r="H206" s="1">
        <f>IFERROR(VLOOKUP(G206,Linhas!A:B,2,0),"")</f>
        <v>334</v>
      </c>
      <c r="I206" s="1" t="s">
        <v>1094</v>
      </c>
      <c r="J206" s="1" t="str">
        <f t="shared" si="15"/>
        <v>VRA-00A-105B-334-VS06F</v>
      </c>
      <c r="K206" s="2" t="s">
        <v>1102</v>
      </c>
    </row>
    <row r="207" spans="1:11" x14ac:dyDescent="0.25">
      <c r="A207" s="1" t="s">
        <v>1</v>
      </c>
      <c r="B207" s="1" t="str">
        <f>IFERROR(VLOOKUP(A207,Filial!A:B,2,0),"")</f>
        <v>VRA</v>
      </c>
      <c r="C207" s="1" t="s">
        <v>0</v>
      </c>
      <c r="D207" s="1" t="str">
        <f>IFERROR(VLOOKUP(C207,Área!A:B,2,0),"")</f>
        <v>00A</v>
      </c>
      <c r="E207" s="1" t="s">
        <v>29</v>
      </c>
      <c r="F207" s="1" t="str">
        <f>IFERROR(VLOOKUP(E207,Subárea!A:B,2,0),"")</f>
        <v>105B</v>
      </c>
      <c r="G207" s="1" t="s">
        <v>7</v>
      </c>
      <c r="H207" s="1">
        <f>IFERROR(VLOOKUP(G207,Linhas!A:B,2,0),"")</f>
        <v>334</v>
      </c>
      <c r="I207" s="1" t="s">
        <v>1095</v>
      </c>
      <c r="J207" s="1" t="str">
        <f t="shared" si="15"/>
        <v>VRA-00A-105B-334-VS06G</v>
      </c>
      <c r="K207" s="2" t="s">
        <v>1103</v>
      </c>
    </row>
    <row r="208" spans="1:11" x14ac:dyDescent="0.25">
      <c r="A208" s="1" t="s">
        <v>1</v>
      </c>
      <c r="B208" s="1" t="str">
        <f>IFERROR(VLOOKUP(A208,Filial!A:B,2,0),"")</f>
        <v>VRA</v>
      </c>
      <c r="C208" s="1" t="s">
        <v>0</v>
      </c>
      <c r="D208" s="1" t="str">
        <f>IFERROR(VLOOKUP(C208,Área!A:B,2,0),"")</f>
        <v>00A</v>
      </c>
      <c r="E208" s="1" t="s">
        <v>29</v>
      </c>
      <c r="F208" s="1" t="str">
        <f>IFERROR(VLOOKUP(E208,Subárea!A:B,2,0),"")</f>
        <v>105B</v>
      </c>
      <c r="G208" s="1" t="s">
        <v>7</v>
      </c>
      <c r="H208" s="1">
        <f>IFERROR(VLOOKUP(G208,Linhas!A:B,2,0),"")</f>
        <v>334</v>
      </c>
      <c r="I208" s="1" t="s">
        <v>1096</v>
      </c>
      <c r="J208" s="1" t="str">
        <f t="shared" si="15"/>
        <v>VRA-00A-105B-334-VS06H</v>
      </c>
      <c r="K208" s="2" t="s">
        <v>1104</v>
      </c>
    </row>
    <row r="209" spans="1:11" x14ac:dyDescent="0.25">
      <c r="A209" s="1" t="s">
        <v>1</v>
      </c>
      <c r="B209" s="1" t="str">
        <f>IFERROR(VLOOKUP(A209,Filial!A:B,2,0),"")</f>
        <v>VRA</v>
      </c>
      <c r="C209" s="1" t="s">
        <v>0</v>
      </c>
      <c r="D209" s="1" t="str">
        <f>IFERROR(VLOOKUP(C209,Área!A:B,2,0),"")</f>
        <v>00A</v>
      </c>
      <c r="E209" s="1" t="s">
        <v>29</v>
      </c>
      <c r="F209" s="1" t="str">
        <f>IFERROR(VLOOKUP(E209,Subárea!A:B,2,0),"")</f>
        <v>105B</v>
      </c>
      <c r="G209" s="1" t="s">
        <v>615</v>
      </c>
      <c r="H209" s="1">
        <f>IFERROR(VLOOKUP(G209,Linhas!A:B,2,0),"")</f>
        <v>319</v>
      </c>
      <c r="I209" s="1" t="s">
        <v>781</v>
      </c>
      <c r="J209" s="1" t="str">
        <f t="shared" si="15"/>
        <v>VRA-00A-105B-319-MM02</v>
      </c>
      <c r="K209" s="2" t="s">
        <v>978</v>
      </c>
    </row>
    <row r="210" spans="1:11" x14ac:dyDescent="0.25">
      <c r="A210" s="1" t="s">
        <v>1</v>
      </c>
      <c r="B210" s="1" t="str">
        <f>IFERROR(VLOOKUP(A210,Filial!A:B,2,0),"")</f>
        <v>VRA</v>
      </c>
      <c r="C210" s="1" t="s">
        <v>0</v>
      </c>
      <c r="D210" s="1" t="str">
        <f>IFERROR(VLOOKUP(C210,Área!A:B,2,0),"")</f>
        <v>00A</v>
      </c>
      <c r="E210" s="1" t="s">
        <v>29</v>
      </c>
      <c r="F210" s="1" t="str">
        <f>IFERROR(VLOOKUP(E210,Subárea!A:B,2,0),"")</f>
        <v>105B</v>
      </c>
      <c r="G210" s="1" t="s">
        <v>59</v>
      </c>
      <c r="H210" s="1">
        <f>IFERROR(VLOOKUP(G210,Linhas!A:B,2,0),"")</f>
        <v>331</v>
      </c>
      <c r="I210" s="1" t="s">
        <v>807</v>
      </c>
      <c r="J210" s="1" t="str">
        <f t="shared" si="15"/>
        <v>VRA-00A-105B-331-CT08</v>
      </c>
      <c r="K210" s="2" t="s">
        <v>979</v>
      </c>
    </row>
    <row r="211" spans="1:11" x14ac:dyDescent="0.25">
      <c r="A211" s="1" t="s">
        <v>1</v>
      </c>
      <c r="B211" s="1" t="str">
        <f>IFERROR(VLOOKUP(A211,Filial!A:B,2,0),"")</f>
        <v>VRA</v>
      </c>
      <c r="C211" s="1" t="s">
        <v>0</v>
      </c>
      <c r="D211" s="1" t="str">
        <f>IFERROR(VLOOKUP(C211,Área!A:B,2,0),"")</f>
        <v>00A</v>
      </c>
      <c r="E211" s="1" t="s">
        <v>29</v>
      </c>
      <c r="F211" s="1" t="str">
        <f>IFERROR(VLOOKUP(E211,Subárea!A:B,2,0),"")</f>
        <v>105B</v>
      </c>
      <c r="G211" s="1" t="s">
        <v>805</v>
      </c>
      <c r="H211" s="1">
        <f>IFERROR(VLOOKUP(G211,Linhas!A:B,2,0),"")</f>
        <v>309</v>
      </c>
      <c r="I211" s="1" t="s">
        <v>808</v>
      </c>
      <c r="J211" s="1" t="str">
        <f t="shared" si="15"/>
        <v>VRA-00A-105B-309-CR02</v>
      </c>
      <c r="K211" s="2" t="s">
        <v>980</v>
      </c>
    </row>
    <row r="212" spans="1:11" x14ac:dyDescent="0.25">
      <c r="A212" s="1" t="s">
        <v>1</v>
      </c>
      <c r="B212" s="1" t="str">
        <f>IFERROR(VLOOKUP(A212,Filial!A:B,2,0),"")</f>
        <v>VRA</v>
      </c>
      <c r="C212" s="1" t="s">
        <v>0</v>
      </c>
      <c r="D212" s="1" t="str">
        <f>IFERROR(VLOOKUP(C212,Área!A:B,2,0),"")</f>
        <v>00A</v>
      </c>
      <c r="E212" s="1" t="s">
        <v>812</v>
      </c>
      <c r="F212" s="1" t="str">
        <f>IFERROR(VLOOKUP(E212,Subárea!A:B,2,0),"")</f>
        <v>104B</v>
      </c>
      <c r="G212" s="1" t="s">
        <v>60</v>
      </c>
      <c r="H212" s="1">
        <f>IFERROR(VLOOKUP(G212,Linhas!A:B,2,0),"")</f>
        <v>332</v>
      </c>
      <c r="I212" s="1" t="s">
        <v>930</v>
      </c>
      <c r="J212" s="1" t="str">
        <f t="shared" ref="J212:J220" si="16">_xlfn.TEXTJOIN("-",TRUE,B212,D212,F212,H212,I212)</f>
        <v>VRA-00A-104B-332-UH05A</v>
      </c>
      <c r="K212" s="2" t="s">
        <v>981</v>
      </c>
    </row>
    <row r="213" spans="1:11" x14ac:dyDescent="0.25">
      <c r="A213" s="1" t="s">
        <v>1</v>
      </c>
      <c r="B213" s="1" t="str">
        <f>IFERROR(VLOOKUP(A213,Filial!A:B,2,0),"")</f>
        <v>VRA</v>
      </c>
      <c r="C213" s="1" t="s">
        <v>0</v>
      </c>
      <c r="D213" s="1" t="str">
        <f>IFERROR(VLOOKUP(C213,Área!A:B,2,0),"")</f>
        <v>00A</v>
      </c>
      <c r="E213" s="1" t="s">
        <v>812</v>
      </c>
      <c r="F213" s="1" t="str">
        <f>IFERROR(VLOOKUP(E213,Subárea!A:B,2,0),"")</f>
        <v>104B</v>
      </c>
      <c r="G213" s="1" t="s">
        <v>60</v>
      </c>
      <c r="H213" s="1">
        <f>IFERROR(VLOOKUP(G213,Linhas!A:B,2,0),"")</f>
        <v>332</v>
      </c>
      <c r="I213" s="1" t="s">
        <v>931</v>
      </c>
      <c r="J213" s="1" t="str">
        <f t="shared" ref="J213" si="17">_xlfn.TEXTJOIN("-",TRUE,B213,D213,F213,H213,I213)</f>
        <v>VRA-00A-104B-332-UH05B</v>
      </c>
      <c r="K213" s="2" t="s">
        <v>982</v>
      </c>
    </row>
    <row r="214" spans="1:11" x14ac:dyDescent="0.25">
      <c r="A214" s="1" t="s">
        <v>1</v>
      </c>
      <c r="B214" s="1" t="str">
        <f>IFERROR(VLOOKUP(A214,Filial!A:B,2,0),"")</f>
        <v>VRA</v>
      </c>
      <c r="C214" s="1" t="s">
        <v>0</v>
      </c>
      <c r="D214" s="1" t="str">
        <f>IFERROR(VLOOKUP(C214,Área!A:B,2,0),"")</f>
        <v>00A</v>
      </c>
      <c r="E214" s="1" t="s">
        <v>812</v>
      </c>
      <c r="F214" s="1" t="str">
        <f>IFERROR(VLOOKUP(E214,Subárea!A:B,2,0),"")</f>
        <v>104B</v>
      </c>
      <c r="G214" s="1" t="s">
        <v>4</v>
      </c>
      <c r="H214" s="1">
        <f>IFERROR(VLOOKUP(G214,Linhas!A:B,2,0),"")</f>
        <v>320</v>
      </c>
      <c r="I214" s="1" t="s">
        <v>818</v>
      </c>
      <c r="J214" s="1" t="str">
        <f t="shared" si="16"/>
        <v>VRA-00A-104B-320-RO06</v>
      </c>
      <c r="K214" s="2" t="s">
        <v>1158</v>
      </c>
    </row>
    <row r="215" spans="1:11" x14ac:dyDescent="0.25">
      <c r="A215" s="1" t="s">
        <v>1</v>
      </c>
      <c r="B215" s="1" t="str">
        <f>IFERROR(VLOOKUP(A215,Filial!A:B,2,0),"")</f>
        <v>VRA</v>
      </c>
      <c r="C215" s="1" t="s">
        <v>0</v>
      </c>
      <c r="D215" s="1" t="str">
        <f>IFERROR(VLOOKUP(C215,Área!A:B,2,0),"")</f>
        <v>00A</v>
      </c>
      <c r="E215" s="1" t="s">
        <v>812</v>
      </c>
      <c r="F215" s="1" t="str">
        <f>IFERROR(VLOOKUP(E215,Subárea!A:B,2,0),"")</f>
        <v>104B</v>
      </c>
      <c r="G215" s="1" t="s">
        <v>4</v>
      </c>
      <c r="H215" s="1">
        <f>IFERROR(VLOOKUP(G215,Linhas!A:B,2,0),"")</f>
        <v>320</v>
      </c>
      <c r="I215" s="1" t="s">
        <v>829</v>
      </c>
      <c r="J215" s="1" t="str">
        <f t="shared" si="16"/>
        <v>VRA-00A-104B-320-RO07</v>
      </c>
      <c r="K215" s="2" t="s">
        <v>1159</v>
      </c>
    </row>
    <row r="216" spans="1:11" x14ac:dyDescent="0.25">
      <c r="A216" s="1" t="s">
        <v>1</v>
      </c>
      <c r="B216" s="1" t="str">
        <f>IFERROR(VLOOKUP(A216,Filial!A:B,2,0),"")</f>
        <v>VRA</v>
      </c>
      <c r="C216" s="1" t="s">
        <v>0</v>
      </c>
      <c r="D216" s="1" t="str">
        <f>IFERROR(VLOOKUP(C216,Área!A:B,2,0),"")</f>
        <v>00A</v>
      </c>
      <c r="E216" s="1" t="s">
        <v>812</v>
      </c>
      <c r="F216" s="1" t="str">
        <f>IFERROR(VLOOKUP(E216,Subárea!A:B,2,0),"")</f>
        <v>104B</v>
      </c>
      <c r="G216" s="1" t="s">
        <v>4</v>
      </c>
      <c r="H216" s="1">
        <f>IFERROR(VLOOKUP(G216,Linhas!A:B,2,0),"")</f>
        <v>320</v>
      </c>
      <c r="I216" s="1" t="s">
        <v>830</v>
      </c>
      <c r="J216" s="1" t="str">
        <f t="shared" si="16"/>
        <v>VRA-00A-104B-320-RO08</v>
      </c>
      <c r="K216" s="2" t="s">
        <v>1160</v>
      </c>
    </row>
    <row r="217" spans="1:11" x14ac:dyDescent="0.25">
      <c r="A217" s="1" t="s">
        <v>1</v>
      </c>
      <c r="B217" s="1" t="str">
        <f>IFERROR(VLOOKUP(A217,Filial!A:B,2,0),"")</f>
        <v>VRA</v>
      </c>
      <c r="C217" s="1" t="s">
        <v>0</v>
      </c>
      <c r="D217" s="1" t="str">
        <f>IFERROR(VLOOKUP(C217,Área!A:B,2,0),"")</f>
        <v>00A</v>
      </c>
      <c r="E217" s="1" t="s">
        <v>812</v>
      </c>
      <c r="F217" s="1" t="str">
        <f>IFERROR(VLOOKUP(E217,Subárea!A:B,2,0),"")</f>
        <v>104B</v>
      </c>
      <c r="G217" s="1" t="s">
        <v>799</v>
      </c>
      <c r="H217" s="1">
        <f>IFERROR(VLOOKUP(G217,Linhas!A:B,2,0),"")</f>
        <v>312</v>
      </c>
      <c r="I217" s="1" t="s">
        <v>892</v>
      </c>
      <c r="J217" s="1" t="str">
        <f t="shared" si="16"/>
        <v>VRA-00A-104B-312-QM02</v>
      </c>
      <c r="K217" s="2" t="s">
        <v>983</v>
      </c>
    </row>
    <row r="218" spans="1:11" x14ac:dyDescent="0.25">
      <c r="A218" s="1" t="s">
        <v>1</v>
      </c>
      <c r="B218" s="1" t="str">
        <f>IFERROR(VLOOKUP(A218,Filial!A:B,2,0),"")</f>
        <v>VRA</v>
      </c>
      <c r="C218" s="1" t="s">
        <v>0</v>
      </c>
      <c r="D218" s="1" t="str">
        <f>IFERROR(VLOOKUP(C218,Área!A:B,2,0),"")</f>
        <v>00A</v>
      </c>
      <c r="E218" s="1" t="s">
        <v>812</v>
      </c>
      <c r="F218" s="1" t="str">
        <f>IFERROR(VLOOKUP(E218,Subárea!A:B,2,0),"")</f>
        <v>104B</v>
      </c>
      <c r="G218" s="1" t="s">
        <v>7</v>
      </c>
      <c r="H218" s="1">
        <f>IFERROR(VLOOKUP(G218,Linhas!A:B,2,0),"")</f>
        <v>334</v>
      </c>
      <c r="I218" s="1" t="s">
        <v>802</v>
      </c>
      <c r="J218" s="1" t="str">
        <f t="shared" si="16"/>
        <v>VRA-00A-104B-334-VS02A</v>
      </c>
      <c r="K218" s="2" t="s">
        <v>984</v>
      </c>
    </row>
    <row r="219" spans="1:11" x14ac:dyDescent="0.25">
      <c r="A219" s="1" t="s">
        <v>1</v>
      </c>
      <c r="B219" s="1" t="str">
        <f>IFERROR(VLOOKUP(A219,Filial!A:B,2,0),"")</f>
        <v>VRA</v>
      </c>
      <c r="C219" s="1" t="s">
        <v>0</v>
      </c>
      <c r="D219" s="1" t="str">
        <f>IFERROR(VLOOKUP(C219,Área!A:B,2,0),"")</f>
        <v>00A</v>
      </c>
      <c r="E219" s="1" t="s">
        <v>812</v>
      </c>
      <c r="F219" s="1" t="str">
        <f>IFERROR(VLOOKUP(E219,Subárea!A:B,2,0),"")</f>
        <v>104B</v>
      </c>
      <c r="G219" s="1" t="s">
        <v>7</v>
      </c>
      <c r="H219" s="1">
        <f>IFERROR(VLOOKUP(G219,Linhas!A:B,2,0),"")</f>
        <v>334</v>
      </c>
      <c r="I219" s="1" t="s">
        <v>803</v>
      </c>
      <c r="J219" s="1" t="str">
        <f t="shared" si="16"/>
        <v>VRA-00A-104B-334-VS02B</v>
      </c>
      <c r="K219" s="2" t="s">
        <v>985</v>
      </c>
    </row>
    <row r="220" spans="1:11" x14ac:dyDescent="0.25">
      <c r="A220" s="1" t="s">
        <v>1</v>
      </c>
      <c r="B220" s="1" t="str">
        <f>IFERROR(VLOOKUP(A220,Filial!A:B,2,0),"")</f>
        <v>VRA</v>
      </c>
      <c r="C220" s="1" t="s">
        <v>0</v>
      </c>
      <c r="D220" s="1" t="str">
        <f>IFERROR(VLOOKUP(C220,Área!A:B,2,0),"")</f>
        <v>00A</v>
      </c>
      <c r="E220" s="1" t="s">
        <v>812</v>
      </c>
      <c r="F220" s="1" t="str">
        <f>IFERROR(VLOOKUP(E220,Subárea!A:B,2,0),"")</f>
        <v>104B</v>
      </c>
      <c r="G220" s="1" t="s">
        <v>59</v>
      </c>
      <c r="H220" s="1">
        <f>IFERROR(VLOOKUP(G220,Linhas!A:B,2,0),"")</f>
        <v>331</v>
      </c>
      <c r="I220" s="1" t="s">
        <v>831</v>
      </c>
      <c r="J220" s="1" t="str">
        <f t="shared" si="16"/>
        <v>VRA-00A-104B-331-TC16</v>
      </c>
      <c r="K220" s="2" t="s">
        <v>986</v>
      </c>
    </row>
    <row r="221" spans="1:11" x14ac:dyDescent="0.25">
      <c r="A221" s="1" t="s">
        <v>1</v>
      </c>
      <c r="B221" s="1" t="str">
        <f>IFERROR(VLOOKUP(A221,Filial!A:B,2,0),"")</f>
        <v>VRA</v>
      </c>
      <c r="C221" s="1" t="s">
        <v>0</v>
      </c>
      <c r="D221" s="1" t="str">
        <f>IFERROR(VLOOKUP(C221,Área!A:B,2,0),"")</f>
        <v>00A</v>
      </c>
      <c r="E221" s="1" t="s">
        <v>71</v>
      </c>
      <c r="F221" s="1" t="str">
        <f>IFERROR(VLOOKUP(E221,Subárea!A:B,2,0),"")</f>
        <v>106A</v>
      </c>
      <c r="G221" s="1" t="s">
        <v>59</v>
      </c>
      <c r="H221" s="1">
        <f>IFERROR(VLOOKUP(G221,Linhas!A:B,2,0),"")</f>
        <v>331</v>
      </c>
      <c r="I221" s="1" t="s">
        <v>760</v>
      </c>
      <c r="J221" s="1" t="str">
        <f t="shared" ref="J221:J241" si="18">_xlfn.TEXTJOIN("-",TRUE,B221,D221,F221,H221,I221)</f>
        <v>VRA-00A-106A-331-RO01</v>
      </c>
      <c r="K221" s="2" t="s">
        <v>987</v>
      </c>
    </row>
    <row r="222" spans="1:11" x14ac:dyDescent="0.25">
      <c r="A222" s="1" t="s">
        <v>1</v>
      </c>
      <c r="B222" s="1" t="str">
        <f>IFERROR(VLOOKUP(A222,Filial!A:B,2,0),"")</f>
        <v>VRA</v>
      </c>
      <c r="C222" s="1" t="s">
        <v>0</v>
      </c>
      <c r="D222" s="1" t="str">
        <f>IFERROR(VLOOKUP(C222,Área!A:B,2,0),"")</f>
        <v>00A</v>
      </c>
      <c r="E222" s="1" t="s">
        <v>71</v>
      </c>
      <c r="F222" s="1" t="str">
        <f>IFERROR(VLOOKUP(E222,Subárea!A:B,2,0),"")</f>
        <v>106A</v>
      </c>
      <c r="G222" s="1" t="s">
        <v>59</v>
      </c>
      <c r="H222" s="1">
        <f>IFERROR(VLOOKUP(G222,Linhas!A:B,2,0),"")</f>
        <v>331</v>
      </c>
      <c r="I222" s="1" t="s">
        <v>761</v>
      </c>
      <c r="J222" s="1" t="str">
        <f t="shared" si="18"/>
        <v>VRA-00A-106A-331-EL09</v>
      </c>
      <c r="K222" s="2" t="s">
        <v>989</v>
      </c>
    </row>
    <row r="223" spans="1:11" x14ac:dyDescent="0.25">
      <c r="A223" s="1" t="s">
        <v>1</v>
      </c>
      <c r="B223" s="1" t="str">
        <f>IFERROR(VLOOKUP(A223,Filial!A:B,2,0),"")</f>
        <v>VRA</v>
      </c>
      <c r="C223" s="1" t="s">
        <v>0</v>
      </c>
      <c r="D223" s="1" t="str">
        <f>IFERROR(VLOOKUP(C223,Área!A:B,2,0),"")</f>
        <v>00A</v>
      </c>
      <c r="E223" s="1" t="s">
        <v>72</v>
      </c>
      <c r="F223" s="1" t="str">
        <f>IFERROR(VLOOKUP(E223,Subárea!A:B,2,0),"")</f>
        <v>106B</v>
      </c>
      <c r="G223" s="1" t="s">
        <v>59</v>
      </c>
      <c r="H223" s="1">
        <f>IFERROR(VLOOKUP(G223,Linhas!A:B,2,0),"")</f>
        <v>331</v>
      </c>
      <c r="I223" s="1" t="s">
        <v>766</v>
      </c>
      <c r="J223" s="1" t="str">
        <f t="shared" si="18"/>
        <v>VRA-00A-106B-331-RO02</v>
      </c>
      <c r="K223" s="2" t="s">
        <v>991</v>
      </c>
    </row>
    <row r="224" spans="1:11" x14ac:dyDescent="0.25">
      <c r="A224" s="1" t="s">
        <v>1</v>
      </c>
      <c r="B224" s="1" t="str">
        <f>IFERROR(VLOOKUP(A224,Filial!A:B,2,0),"")</f>
        <v>VRA</v>
      </c>
      <c r="C224" s="1" t="s">
        <v>0</v>
      </c>
      <c r="D224" s="1" t="str">
        <f>IFERROR(VLOOKUP(C224,Área!A:B,2,0),"")</f>
        <v>00A</v>
      </c>
      <c r="E224" s="1" t="s">
        <v>72</v>
      </c>
      <c r="F224" s="1" t="str">
        <f>IFERROR(VLOOKUP(E224,Subárea!A:B,2,0),"")</f>
        <v>106B</v>
      </c>
      <c r="G224" s="1" t="s">
        <v>59</v>
      </c>
      <c r="H224" s="1">
        <f>IFERROR(VLOOKUP(G224,Linhas!A:B,2,0),"")</f>
        <v>331</v>
      </c>
      <c r="I224" s="1" t="s">
        <v>767</v>
      </c>
      <c r="J224" s="1" t="str">
        <f t="shared" si="18"/>
        <v>VRA-00A-106B-331-EL10</v>
      </c>
      <c r="K224" s="2" t="s">
        <v>990</v>
      </c>
    </row>
    <row r="225" spans="1:11" x14ac:dyDescent="0.25">
      <c r="A225" s="1" t="s">
        <v>1</v>
      </c>
      <c r="B225" s="1" t="str">
        <f>IFERROR(VLOOKUP(A225,Filial!A:B,2,0),"")</f>
        <v>VRA</v>
      </c>
      <c r="C225" s="1" t="s">
        <v>0</v>
      </c>
      <c r="D225" s="1" t="str">
        <f>IFERROR(VLOOKUP(C225,Área!A:B,2,0),"")</f>
        <v>00A</v>
      </c>
      <c r="E225" s="1" t="s">
        <v>78</v>
      </c>
      <c r="F225" s="1" t="str">
        <f>IFERROR(VLOOKUP(E225,Subárea!A:B,2,0),"")</f>
        <v>107A</v>
      </c>
      <c r="G225" s="1" t="s">
        <v>59</v>
      </c>
      <c r="H225" s="1">
        <f>IFERROR(VLOOKUP(G225,Linhas!A:B,2,0),"")</f>
        <v>331</v>
      </c>
      <c r="I225" s="1" t="s">
        <v>782</v>
      </c>
      <c r="J225" s="1" t="str">
        <f t="shared" si="18"/>
        <v>VRA-00A-107A-331-TC11</v>
      </c>
      <c r="K225" s="2" t="s">
        <v>992</v>
      </c>
    </row>
    <row r="226" spans="1:11" x14ac:dyDescent="0.25">
      <c r="A226" s="1" t="s">
        <v>1</v>
      </c>
      <c r="B226" s="1" t="str">
        <f>IFERROR(VLOOKUP(A226,Filial!A:B,2,0),"")</f>
        <v>VRA</v>
      </c>
      <c r="C226" s="1" t="s">
        <v>0</v>
      </c>
      <c r="D226" s="1" t="str">
        <f>IFERROR(VLOOKUP(C226,Área!A:B,2,0),"")</f>
        <v>00A</v>
      </c>
      <c r="E226" s="1" t="s">
        <v>78</v>
      </c>
      <c r="F226" s="1" t="str">
        <f>IFERROR(VLOOKUP(E226,Subárea!A:B,2,0),"")</f>
        <v>107A</v>
      </c>
      <c r="G226" s="1" t="s">
        <v>59</v>
      </c>
      <c r="H226" s="1">
        <f>IFERROR(VLOOKUP(G226,Linhas!A:B,2,0),"")</f>
        <v>331</v>
      </c>
      <c r="I226" s="1" t="s">
        <v>783</v>
      </c>
      <c r="J226" s="1" t="str">
        <f t="shared" si="18"/>
        <v>VRA-00A-107A-331-EL05</v>
      </c>
      <c r="K226" s="2" t="s">
        <v>993</v>
      </c>
    </row>
    <row r="227" spans="1:11" x14ac:dyDescent="0.25">
      <c r="A227" s="1" t="s">
        <v>1</v>
      </c>
      <c r="B227" s="1" t="str">
        <f>IFERROR(VLOOKUP(A227,Filial!A:B,2,0),"")</f>
        <v>VRA</v>
      </c>
      <c r="C227" s="1" t="s">
        <v>0</v>
      </c>
      <c r="D227" s="1" t="str">
        <f>IFERROR(VLOOKUP(C227,Área!A:B,2,0),"")</f>
        <v>00A</v>
      </c>
      <c r="E227" s="1" t="s">
        <v>78</v>
      </c>
      <c r="F227" s="1" t="str">
        <f>IFERROR(VLOOKUP(E227,Subárea!A:B,2,0),"")</f>
        <v>107A</v>
      </c>
      <c r="G227" s="1" t="s">
        <v>59</v>
      </c>
      <c r="H227" s="1">
        <f>IFERROR(VLOOKUP(G227,Linhas!A:B,2,0),"")</f>
        <v>331</v>
      </c>
      <c r="I227" s="1" t="s">
        <v>784</v>
      </c>
      <c r="J227" s="1" t="str">
        <f t="shared" si="18"/>
        <v>VRA-00A-107A-331-TC13</v>
      </c>
      <c r="K227" s="2" t="s">
        <v>994</v>
      </c>
    </row>
    <row r="228" spans="1:11" x14ac:dyDescent="0.25">
      <c r="A228" s="1" t="s">
        <v>1</v>
      </c>
      <c r="B228" s="1" t="str">
        <f>IFERROR(VLOOKUP(A228,Filial!A:B,2,0),"")</f>
        <v>VRA</v>
      </c>
      <c r="C228" s="1" t="s">
        <v>0</v>
      </c>
      <c r="D228" s="1" t="str">
        <f>IFERROR(VLOOKUP(C228,Área!A:B,2,0),"")</f>
        <v>00A</v>
      </c>
      <c r="E228" s="1" t="s">
        <v>78</v>
      </c>
      <c r="F228" s="1" t="str">
        <f>IFERROR(VLOOKUP(E228,Subárea!A:B,2,0),"")</f>
        <v>107A</v>
      </c>
      <c r="G228" s="1" t="s">
        <v>59</v>
      </c>
      <c r="H228" s="1">
        <f>IFERROR(VLOOKUP(G228,Linhas!A:B,2,0),"")</f>
        <v>331</v>
      </c>
      <c r="I228" s="1" t="s">
        <v>785</v>
      </c>
      <c r="J228" s="1" t="str">
        <f t="shared" si="18"/>
        <v>VRA-00A-107A-331-CT01</v>
      </c>
      <c r="K228" s="2" t="s">
        <v>1007</v>
      </c>
    </row>
    <row r="229" spans="1:11" x14ac:dyDescent="0.25">
      <c r="A229" s="1" t="s">
        <v>1</v>
      </c>
      <c r="B229" s="1" t="str">
        <f>IFERROR(VLOOKUP(A229,Filial!A:B,2,0),"")</f>
        <v>VRA</v>
      </c>
      <c r="C229" s="1" t="s">
        <v>0</v>
      </c>
      <c r="D229" s="1" t="str">
        <f>IFERROR(VLOOKUP(C229,Área!A:B,2,0),"")</f>
        <v>00A</v>
      </c>
      <c r="E229" s="1" t="s">
        <v>78</v>
      </c>
      <c r="F229" s="1" t="str">
        <f>IFERROR(VLOOKUP(E229,Subárea!A:B,2,0),"")</f>
        <v>107A</v>
      </c>
      <c r="G229" s="1" t="s">
        <v>59</v>
      </c>
      <c r="H229" s="1">
        <f>IFERROR(VLOOKUP(G229,Linhas!A:B,2,0),"")</f>
        <v>331</v>
      </c>
      <c r="I229" s="1" t="s">
        <v>786</v>
      </c>
      <c r="J229" s="1" t="str">
        <f t="shared" si="18"/>
        <v>VRA-00A-107A-331-TRP01</v>
      </c>
      <c r="K229" s="2" t="s">
        <v>995</v>
      </c>
    </row>
    <row r="230" spans="1:11" x14ac:dyDescent="0.25">
      <c r="A230" s="1" t="s">
        <v>1</v>
      </c>
      <c r="B230" s="1" t="str">
        <f>IFERROR(VLOOKUP(A230,Filial!A:B,2,0),"")</f>
        <v>VRA</v>
      </c>
      <c r="C230" s="1" t="s">
        <v>0</v>
      </c>
      <c r="D230" s="1" t="str">
        <f>IFERROR(VLOOKUP(C230,Área!A:B,2,0),"")</f>
        <v>00A</v>
      </c>
      <c r="E230" s="1" t="s">
        <v>79</v>
      </c>
      <c r="F230" s="1" t="str">
        <f>IFERROR(VLOOKUP(E230,Subárea!A:B,2,0),"")</f>
        <v>107B</v>
      </c>
      <c r="G230" s="1" t="s">
        <v>59</v>
      </c>
      <c r="H230" s="1">
        <f>IFERROR(VLOOKUP(G230,Linhas!A:B,2,0),"")</f>
        <v>331</v>
      </c>
      <c r="I230" s="1" t="s">
        <v>787</v>
      </c>
      <c r="J230" s="1" t="str">
        <f t="shared" si="18"/>
        <v>VRA-00A-107B-331-TC12</v>
      </c>
      <c r="K230" s="2" t="s">
        <v>996</v>
      </c>
    </row>
    <row r="231" spans="1:11" x14ac:dyDescent="0.25">
      <c r="A231" s="1" t="s">
        <v>1</v>
      </c>
      <c r="B231" s="1" t="str">
        <f>IFERROR(VLOOKUP(A231,Filial!A:B,2,0),"")</f>
        <v>VRA</v>
      </c>
      <c r="C231" s="1" t="s">
        <v>0</v>
      </c>
      <c r="D231" s="1" t="str">
        <f>IFERROR(VLOOKUP(C231,Área!A:B,2,0),"")</f>
        <v>00A</v>
      </c>
      <c r="E231" s="1" t="s">
        <v>79</v>
      </c>
      <c r="F231" s="1" t="str">
        <f>IFERROR(VLOOKUP(E231,Subárea!A:B,2,0),"")</f>
        <v>107B</v>
      </c>
      <c r="G231" s="1" t="s">
        <v>59</v>
      </c>
      <c r="H231" s="1">
        <f>IFERROR(VLOOKUP(G231,Linhas!A:B,2,0),"")</f>
        <v>331</v>
      </c>
      <c r="I231" s="1" t="s">
        <v>788</v>
      </c>
      <c r="J231" s="1" t="str">
        <f t="shared" si="18"/>
        <v>VRA-00A-107B-331-EL06</v>
      </c>
      <c r="K231" s="2" t="s">
        <v>997</v>
      </c>
    </row>
    <row r="232" spans="1:11" x14ac:dyDescent="0.25">
      <c r="A232" s="1" t="s">
        <v>1</v>
      </c>
      <c r="B232" s="1" t="str">
        <f>IFERROR(VLOOKUP(A232,Filial!A:B,2,0),"")</f>
        <v>VRA</v>
      </c>
      <c r="C232" s="1" t="s">
        <v>0</v>
      </c>
      <c r="D232" s="1" t="str">
        <f>IFERROR(VLOOKUP(C232,Área!A:B,2,0),"")</f>
        <v>00A</v>
      </c>
      <c r="E232" s="1" t="s">
        <v>79</v>
      </c>
      <c r="F232" s="1" t="str">
        <f>IFERROR(VLOOKUP(E232,Subárea!A:B,2,0),"")</f>
        <v>107B</v>
      </c>
      <c r="G232" s="1" t="s">
        <v>59</v>
      </c>
      <c r="H232" s="1">
        <f>IFERROR(VLOOKUP(G232,Linhas!A:B,2,0),"")</f>
        <v>331</v>
      </c>
      <c r="I232" s="1" t="s">
        <v>789</v>
      </c>
      <c r="J232" s="1" t="str">
        <f t="shared" si="18"/>
        <v>VRA-00A-107B-331-TC14</v>
      </c>
      <c r="K232" s="2" t="s">
        <v>998</v>
      </c>
    </row>
    <row r="233" spans="1:11" x14ac:dyDescent="0.25">
      <c r="A233" s="1" t="s">
        <v>1</v>
      </c>
      <c r="B233" s="1" t="str">
        <f>IFERROR(VLOOKUP(A233,Filial!A:B,2,0),"")</f>
        <v>VRA</v>
      </c>
      <c r="C233" s="1" t="s">
        <v>0</v>
      </c>
      <c r="D233" s="1" t="str">
        <f>IFERROR(VLOOKUP(C233,Área!A:B,2,0),"")</f>
        <v>00A</v>
      </c>
      <c r="E233" s="1" t="s">
        <v>79</v>
      </c>
      <c r="F233" s="1" t="str">
        <f>IFERROR(VLOOKUP(E233,Subárea!A:B,2,0),"")</f>
        <v>107B</v>
      </c>
      <c r="G233" s="1" t="s">
        <v>59</v>
      </c>
      <c r="H233" s="1">
        <f>IFERROR(VLOOKUP(G233,Linhas!A:B,2,0),"")</f>
        <v>331</v>
      </c>
      <c r="I233" s="1" t="s">
        <v>790</v>
      </c>
      <c r="J233" s="1" t="str">
        <f t="shared" si="18"/>
        <v>VRA-00A-107B-331-CT02</v>
      </c>
      <c r="K233" s="2" t="s">
        <v>999</v>
      </c>
    </row>
    <row r="234" spans="1:11" x14ac:dyDescent="0.25">
      <c r="A234" s="1" t="s">
        <v>1</v>
      </c>
      <c r="B234" s="1" t="str">
        <f>IFERROR(VLOOKUP(A234,Filial!A:B,2,0),"")</f>
        <v>VRA</v>
      </c>
      <c r="C234" s="1" t="s">
        <v>0</v>
      </c>
      <c r="D234" s="1" t="str">
        <f>IFERROR(VLOOKUP(C234,Área!A:B,2,0),"")</f>
        <v>00A</v>
      </c>
      <c r="E234" s="1" t="s">
        <v>79</v>
      </c>
      <c r="F234" s="1" t="str">
        <f>IFERROR(VLOOKUP(E234,Subárea!A:B,2,0),"")</f>
        <v>107B</v>
      </c>
      <c r="G234" s="1" t="s">
        <v>59</v>
      </c>
      <c r="H234" s="1">
        <f>IFERROR(VLOOKUP(G234,Linhas!A:B,2,0),"")</f>
        <v>331</v>
      </c>
      <c r="I234" s="1" t="s">
        <v>791</v>
      </c>
      <c r="J234" s="1" t="str">
        <f t="shared" si="18"/>
        <v>VRA-00A-107B-331-CT03</v>
      </c>
      <c r="K234" s="2" t="s">
        <v>1006</v>
      </c>
    </row>
    <row r="235" spans="1:11" x14ac:dyDescent="0.25">
      <c r="A235" s="1" t="s">
        <v>1</v>
      </c>
      <c r="B235" s="1" t="str">
        <f>IFERROR(VLOOKUP(A235,Filial!A:B,2,0),"")</f>
        <v>VRA</v>
      </c>
      <c r="C235" s="1" t="s">
        <v>0</v>
      </c>
      <c r="D235" s="1" t="str">
        <f>IFERROR(VLOOKUP(C235,Área!A:B,2,0),"")</f>
        <v>00A</v>
      </c>
      <c r="E235" s="1" t="s">
        <v>79</v>
      </c>
      <c r="F235" s="1" t="str">
        <f>IFERROR(VLOOKUP(E235,Subárea!A:B,2,0),"")</f>
        <v>107B</v>
      </c>
      <c r="G235" s="1" t="s">
        <v>59</v>
      </c>
      <c r="H235" s="1">
        <f>IFERROR(VLOOKUP(G235,Linhas!A:B,2,0),"")</f>
        <v>331</v>
      </c>
      <c r="I235" s="1" t="s">
        <v>792</v>
      </c>
      <c r="J235" s="1" t="str">
        <f t="shared" si="18"/>
        <v>VRA-00A-107B-331-TRP02</v>
      </c>
      <c r="K235" s="2" t="s">
        <v>1000</v>
      </c>
    </row>
    <row r="236" spans="1:11" x14ac:dyDescent="0.25">
      <c r="A236" s="1" t="s">
        <v>1</v>
      </c>
      <c r="B236" s="1" t="str">
        <f>IFERROR(VLOOKUP(A236,Filial!A:B,2,0),"")</f>
        <v>VRA</v>
      </c>
      <c r="C236" s="1" t="s">
        <v>12</v>
      </c>
      <c r="D236" s="1" t="str">
        <f>IFERROR(VLOOKUP(C236,Área!A:B,2,0),"")</f>
        <v>01A</v>
      </c>
      <c r="E236" s="1" t="s">
        <v>80</v>
      </c>
      <c r="F236" s="1" t="str">
        <f>IFERROR(VLOOKUP(E236,Subárea!A:B,2,0),"")</f>
        <v>112A</v>
      </c>
      <c r="G236" s="1" t="s">
        <v>59</v>
      </c>
      <c r="H236" s="1">
        <f>IFERROR(VLOOKUP(G236,Linhas!A:B,2,0),"")</f>
        <v>331</v>
      </c>
      <c r="I236" s="1" t="s">
        <v>798</v>
      </c>
      <c r="J236" s="1" t="str">
        <f t="shared" si="18"/>
        <v>VRA-01A-112A-331-CT06</v>
      </c>
      <c r="K236" s="2" t="s">
        <v>1001</v>
      </c>
    </row>
    <row r="237" spans="1:11" x14ac:dyDescent="0.25">
      <c r="A237" s="1" t="s">
        <v>1</v>
      </c>
      <c r="B237" s="1" t="str">
        <f>IFERROR(VLOOKUP(A237,Filial!A:B,2,0),"")</f>
        <v>VRA</v>
      </c>
      <c r="C237" s="1" t="s">
        <v>0</v>
      </c>
      <c r="D237" s="1" t="str">
        <f>IFERROR(VLOOKUP(C237,Área!A:B,2,0),"")</f>
        <v>00A</v>
      </c>
      <c r="E237" s="1" t="s">
        <v>82</v>
      </c>
      <c r="F237" s="1" t="str">
        <f>IFERROR(VLOOKUP(E237,Subárea!A:B,2,0),"")</f>
        <v>113A</v>
      </c>
      <c r="G237" s="1" t="s">
        <v>59</v>
      </c>
      <c r="H237" s="1">
        <f>IFERROR(VLOOKUP(G237,Linhas!A:B,2,0),"")</f>
        <v>331</v>
      </c>
      <c r="I237" s="1" t="s">
        <v>793</v>
      </c>
      <c r="J237" s="1" t="str">
        <f t="shared" si="18"/>
        <v>VRA-00A-113A-331-CTER01</v>
      </c>
      <c r="K237" s="2" t="s">
        <v>1002</v>
      </c>
    </row>
    <row r="238" spans="1:11" x14ac:dyDescent="0.25">
      <c r="A238" s="1" t="s">
        <v>1</v>
      </c>
      <c r="B238" s="1" t="str">
        <f>IFERROR(VLOOKUP(A238,Filial!A:B,2,0),"")</f>
        <v>VRA</v>
      </c>
      <c r="C238" s="1" t="s">
        <v>0</v>
      </c>
      <c r="D238" s="1" t="str">
        <f>IFERROR(VLOOKUP(C238,Área!A:B,2,0),"")</f>
        <v>00A</v>
      </c>
      <c r="E238" s="1" t="s">
        <v>82</v>
      </c>
      <c r="F238" s="1" t="str">
        <f>IFERROR(VLOOKUP(E238,Subárea!A:B,2,0),"")</f>
        <v>113A</v>
      </c>
      <c r="G238" s="1" t="s">
        <v>59</v>
      </c>
      <c r="H238" s="1">
        <f>IFERROR(VLOOKUP(G238,Linhas!A:B,2,0),"")</f>
        <v>331</v>
      </c>
      <c r="I238" s="1" t="s">
        <v>794</v>
      </c>
      <c r="J238" s="1" t="str">
        <f t="shared" si="18"/>
        <v>VRA-00A-113A-331-EL07</v>
      </c>
      <c r="K238" s="2" t="s">
        <v>1003</v>
      </c>
    </row>
    <row r="239" spans="1:11" x14ac:dyDescent="0.25">
      <c r="A239" s="1" t="s">
        <v>1</v>
      </c>
      <c r="B239" s="1" t="str">
        <f>IFERROR(VLOOKUP(A239,Filial!A:B,2,0),"")</f>
        <v>VRA</v>
      </c>
      <c r="C239" s="1" t="s">
        <v>0</v>
      </c>
      <c r="D239" s="1" t="str">
        <f>IFERROR(VLOOKUP(C239,Área!A:B,2,0),"")</f>
        <v>00A</v>
      </c>
      <c r="E239" s="1" t="s">
        <v>82</v>
      </c>
      <c r="F239" s="1" t="str">
        <f>IFERROR(VLOOKUP(E239,Subárea!A:B,2,0),"")</f>
        <v>113A</v>
      </c>
      <c r="G239" s="1" t="s">
        <v>59</v>
      </c>
      <c r="H239" s="1">
        <f>IFERROR(VLOOKUP(G239,Linhas!A:B,2,0),"")</f>
        <v>331</v>
      </c>
      <c r="I239" s="1" t="s">
        <v>795</v>
      </c>
      <c r="J239" s="1" t="str">
        <f t="shared" si="18"/>
        <v>VRA-00A-113A-331-CT05</v>
      </c>
      <c r="K239" s="2" t="s">
        <v>1004</v>
      </c>
    </row>
    <row r="240" spans="1:11" x14ac:dyDescent="0.25">
      <c r="A240" s="1" t="s">
        <v>1</v>
      </c>
      <c r="B240" s="1" t="str">
        <f>IFERROR(VLOOKUP(A240,Filial!A:B,2,0),"")</f>
        <v>VRA</v>
      </c>
      <c r="C240" s="1" t="s">
        <v>0</v>
      </c>
      <c r="D240" s="1" t="str">
        <f>IFERROR(VLOOKUP(C240,Área!A:B,2,0),"")</f>
        <v>00A</v>
      </c>
      <c r="E240" s="1" t="s">
        <v>83</v>
      </c>
      <c r="F240" s="1" t="str">
        <f>IFERROR(VLOOKUP(E240,Subárea!A:B,2,0),"")</f>
        <v>113B</v>
      </c>
      <c r="G240" s="1" t="s">
        <v>59</v>
      </c>
      <c r="H240" s="1">
        <f>IFERROR(VLOOKUP(G240,Linhas!A:B,2,0),"")</f>
        <v>331</v>
      </c>
      <c r="I240" s="1" t="s">
        <v>796</v>
      </c>
      <c r="J240" s="1" t="str">
        <f t="shared" si="18"/>
        <v>VRA-00A-113B-331-CT04</v>
      </c>
      <c r="K240" s="2" t="s">
        <v>1005</v>
      </c>
    </row>
    <row r="241" spans="1:11" x14ac:dyDescent="0.25">
      <c r="A241" s="1" t="s">
        <v>1</v>
      </c>
      <c r="B241" s="1" t="str">
        <f>IFERROR(VLOOKUP(A241,Filial!A:B,2,0),"")</f>
        <v>VRA</v>
      </c>
      <c r="C241" s="1" t="s">
        <v>0</v>
      </c>
      <c r="D241" s="1" t="str">
        <f>IFERROR(VLOOKUP(C241,Área!A:B,2,0),"")</f>
        <v>00A</v>
      </c>
      <c r="E241" s="1" t="s">
        <v>83</v>
      </c>
      <c r="F241" s="1" t="str">
        <f>IFERROR(VLOOKUP(E241,Subárea!A:B,2,0),"")</f>
        <v>113B</v>
      </c>
      <c r="G241" s="1" t="s">
        <v>59</v>
      </c>
      <c r="H241" s="1">
        <f>IFERROR(VLOOKUP(G241,Linhas!A:B,2,0),"")</f>
        <v>331</v>
      </c>
      <c r="I241" s="1" t="s">
        <v>797</v>
      </c>
      <c r="J241" s="1" t="str">
        <f t="shared" si="18"/>
        <v>VRA-00A-113B-331-EL08</v>
      </c>
      <c r="K241" s="2" t="s">
        <v>1008</v>
      </c>
    </row>
  </sheetData>
  <autoFilter ref="A1:K241" xr:uid="{469F7D63-6605-41D8-844C-73091C207D1E}">
    <filterColumn colId="0">
      <customFilters>
        <customFilter operator="notEqual" val=" "/>
      </customFilters>
    </filterColumn>
  </autoFilter>
  <phoneticPr fontId="2" type="noConversion"/>
  <conditionalFormatting sqref="I1:I1048576">
    <cfRule type="duplicateValues" dxfId="0" priority="1"/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B54499-06F7-4C44-8FE2-FA0F05D97A64}">
          <x14:formula1>
            <xm:f>Filial!$A$2</xm:f>
          </x14:formula1>
          <xm:sqref>A2:A241</xm:sqref>
        </x14:dataValidation>
        <x14:dataValidation type="list" allowBlank="1" showInputMessage="1" showErrorMessage="1" xr:uid="{6760A328-2B0E-49EF-8B5E-8D477AD7024B}">
          <x14:formula1>
            <xm:f>Área!$A$2:$A$7</xm:f>
          </x14:formula1>
          <xm:sqref>C2:C241</xm:sqref>
        </x14:dataValidation>
        <x14:dataValidation type="list" allowBlank="1" showInputMessage="1" showErrorMessage="1" xr:uid="{1DB828FE-4C3B-471B-BC49-46185BA16BE2}">
          <x14:formula1>
            <xm:f>Subárea!$A$2:$A$22</xm:f>
          </x14:formula1>
          <xm:sqref>E2:E241</xm:sqref>
        </x14:dataValidation>
        <x14:dataValidation type="list" allowBlank="1" showInputMessage="1" showErrorMessage="1" xr:uid="{E29BE83B-8D1A-4439-BF03-E049BC7B2FA3}">
          <x14:formula1>
            <xm:f>Linhas!$A$2:$A$35</xm:f>
          </x14:formula1>
          <xm:sqref>G2:G162 G166:G171 G175:G241</xm:sqref>
        </x14:dataValidation>
        <x14:dataValidation type="list" allowBlank="1" showInputMessage="1" showErrorMessage="1" xr:uid="{136CD307-C560-44D7-8F93-03A15E2CA50B}">
          <x14:formula1>
            <xm:f>Linhas!$A$2:$A$50</xm:f>
          </x14:formula1>
          <xm:sqref>G163:G165 G172:G174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E67E-BFDF-4D67-85AB-DB9A5BCEDB7D}">
  <dimension ref="A1:AI12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D10" sqref="D10"/>
    </sheetView>
  </sheetViews>
  <sheetFormatPr defaultRowHeight="15" x14ac:dyDescent="0.25"/>
  <cols>
    <col min="3" max="3" width="42.140625" bestFit="1" customWidth="1"/>
    <col min="22" max="22" width="12" bestFit="1" customWidth="1"/>
    <col min="25" max="25" width="16" customWidth="1"/>
    <col min="26" max="26" width="25.28515625" customWidth="1"/>
    <col min="27" max="27" width="23.140625" customWidth="1"/>
    <col min="28" max="28" width="20" customWidth="1"/>
    <col min="29" max="29" width="23.140625" bestFit="1" customWidth="1"/>
    <col min="30" max="30" width="20" customWidth="1"/>
    <col min="31" max="31" width="23.140625" customWidth="1"/>
    <col min="32" max="32" width="20" customWidth="1"/>
    <col min="33" max="33" width="23.140625" customWidth="1"/>
    <col min="34" max="34" width="20.140625" bestFit="1" customWidth="1"/>
    <col min="35" max="35" width="17.5703125" bestFit="1" customWidth="1"/>
  </cols>
  <sheetData>
    <row r="1" spans="1:35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1" t="s">
        <v>841</v>
      </c>
      <c r="W1" s="11"/>
      <c r="X1" s="11"/>
      <c r="Y1" s="11"/>
      <c r="Z1" s="11"/>
      <c r="AA1" s="11"/>
      <c r="AB1" s="13" t="s">
        <v>847</v>
      </c>
      <c r="AC1" s="13"/>
      <c r="AD1" s="13"/>
      <c r="AE1" s="13"/>
      <c r="AF1" s="13"/>
      <c r="AG1" s="13"/>
      <c r="AH1" s="18" t="s">
        <v>888</v>
      </c>
      <c r="AI1" s="18"/>
    </row>
    <row r="2" spans="1:35" s="5" customFormat="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1020</v>
      </c>
      <c r="S2" s="8" t="s">
        <v>91</v>
      </c>
      <c r="T2" s="8"/>
      <c r="U2" s="8" t="s">
        <v>166</v>
      </c>
      <c r="V2" s="10" t="s">
        <v>87</v>
      </c>
      <c r="W2" s="10" t="s">
        <v>94</v>
      </c>
      <c r="X2" s="10" t="s">
        <v>478</v>
      </c>
      <c r="Y2" s="10" t="s">
        <v>336</v>
      </c>
      <c r="Z2" s="10" t="s">
        <v>842</v>
      </c>
      <c r="AA2" s="10" t="s">
        <v>843</v>
      </c>
      <c r="AB2" s="12" t="s">
        <v>847</v>
      </c>
      <c r="AC2" s="12" t="s">
        <v>873</v>
      </c>
      <c r="AD2" s="12" t="s">
        <v>847</v>
      </c>
      <c r="AE2" s="12" t="s">
        <v>873</v>
      </c>
      <c r="AF2" s="12" t="s">
        <v>847</v>
      </c>
      <c r="AG2" s="12" t="s">
        <v>873</v>
      </c>
      <c r="AH2" s="19" t="s">
        <v>650</v>
      </c>
      <c r="AI2" s="19" t="s">
        <v>349</v>
      </c>
    </row>
    <row r="3" spans="1:35" s="5" customFormat="1" ht="38.25" customHeight="1" x14ac:dyDescent="0.25">
      <c r="A3" s="60" t="s">
        <v>0</v>
      </c>
      <c r="B3" s="4" t="s">
        <v>809</v>
      </c>
      <c r="C3" s="4" t="str">
        <f>VLOOKUP(B3,'TAG ARMAZENAGEM'!$I$141:$K$241,3,0)</f>
        <v>UNID. HIDR. TOMBADOR 1 (MOTOR 1)</v>
      </c>
      <c r="D3" s="5" t="s">
        <v>878</v>
      </c>
      <c r="I3" s="5" t="s">
        <v>93</v>
      </c>
      <c r="J3" s="5" t="s">
        <v>196</v>
      </c>
      <c r="K3" s="5" t="s">
        <v>1019</v>
      </c>
      <c r="L3" s="5">
        <v>75</v>
      </c>
      <c r="M3" s="5">
        <v>380</v>
      </c>
      <c r="N3" s="5">
        <v>1780</v>
      </c>
      <c r="O3" s="5" t="s">
        <v>163</v>
      </c>
      <c r="P3" s="5">
        <v>60</v>
      </c>
      <c r="Q3" s="5" t="s">
        <v>277</v>
      </c>
      <c r="R3" s="5">
        <v>27</v>
      </c>
      <c r="S3" s="5" t="s">
        <v>277</v>
      </c>
      <c r="T3" s="5">
        <v>27</v>
      </c>
      <c r="U3" s="5" t="s">
        <v>204</v>
      </c>
      <c r="V3" s="5" t="s">
        <v>878</v>
      </c>
      <c r="W3" s="5" t="s">
        <v>1021</v>
      </c>
      <c r="X3" s="5">
        <v>2700</v>
      </c>
      <c r="Y3" s="5" t="s">
        <v>1022</v>
      </c>
    </row>
    <row r="4" spans="1:35" s="5" customFormat="1" x14ac:dyDescent="0.25">
      <c r="A4" s="61"/>
      <c r="B4" s="4" t="s">
        <v>810</v>
      </c>
      <c r="C4" s="4" t="str">
        <f>VLOOKUP(B4,'TAG ARMAZENAGEM'!$I$141:$K$241,3,0)</f>
        <v>UNID. HIDR. TOMBADOR 1 (MOTOR 2)</v>
      </c>
      <c r="D4" s="5" t="s">
        <v>878</v>
      </c>
      <c r="I4" s="5" t="s">
        <v>93</v>
      </c>
      <c r="J4" s="5" t="s">
        <v>196</v>
      </c>
      <c r="K4" s="5" t="s">
        <v>1019</v>
      </c>
      <c r="L4" s="5">
        <v>75</v>
      </c>
      <c r="M4" s="5">
        <v>380</v>
      </c>
      <c r="N4" s="5">
        <v>1780</v>
      </c>
      <c r="O4" s="5" t="s">
        <v>163</v>
      </c>
      <c r="P4" s="5">
        <v>60</v>
      </c>
      <c r="Q4" s="5" t="s">
        <v>277</v>
      </c>
      <c r="R4" s="5">
        <v>27</v>
      </c>
      <c r="S4" s="5" t="s">
        <v>277</v>
      </c>
      <c r="T4" s="5">
        <v>27</v>
      </c>
      <c r="U4" s="5" t="s">
        <v>204</v>
      </c>
      <c r="V4" s="5" t="s">
        <v>878</v>
      </c>
      <c r="W4" s="5" t="s">
        <v>202</v>
      </c>
      <c r="X4" s="5" t="s">
        <v>202</v>
      </c>
    </row>
    <row r="5" spans="1:35" s="5" customFormat="1" x14ac:dyDescent="0.25">
      <c r="A5" s="61"/>
      <c r="B5" s="4" t="s">
        <v>834</v>
      </c>
      <c r="C5" s="4" t="str">
        <f>VLOOKUP(B5,'TAG ARMAZENAGEM'!$I$141:$K$241,3,0)</f>
        <v>UNID. HIDR. TOMBADOR 2 (MOTOR 1)</v>
      </c>
      <c r="D5" s="5" t="s">
        <v>878</v>
      </c>
      <c r="E5"/>
      <c r="F5"/>
      <c r="G5"/>
      <c r="H5"/>
      <c r="I5" s="5" t="s">
        <v>93</v>
      </c>
      <c r="J5" s="5" t="s">
        <v>196</v>
      </c>
      <c r="K5" s="5" t="s">
        <v>1019</v>
      </c>
      <c r="L5" s="5">
        <v>75</v>
      </c>
      <c r="M5" s="5">
        <v>380</v>
      </c>
      <c r="N5" s="5">
        <v>1780</v>
      </c>
      <c r="O5" s="5" t="s">
        <v>163</v>
      </c>
      <c r="P5" s="5">
        <v>60</v>
      </c>
      <c r="Q5" s="5" t="s">
        <v>277</v>
      </c>
      <c r="R5" s="5">
        <v>27</v>
      </c>
      <c r="S5" s="5" t="s">
        <v>277</v>
      </c>
      <c r="T5" s="5">
        <v>27</v>
      </c>
      <c r="U5" s="5" t="s">
        <v>204</v>
      </c>
      <c r="V5" s="5" t="s">
        <v>878</v>
      </c>
      <c r="W5" s="5" t="s">
        <v>1021</v>
      </c>
      <c r="X5" s="5">
        <v>2700</v>
      </c>
      <c r="Y5" s="5" t="s">
        <v>1022</v>
      </c>
    </row>
    <row r="6" spans="1:35" s="5" customFormat="1" x14ac:dyDescent="0.25">
      <c r="A6" s="61"/>
      <c r="B6" s="4" t="s">
        <v>835</v>
      </c>
      <c r="C6" s="4" t="str">
        <f>VLOOKUP(B6,'TAG ARMAZENAGEM'!$I$141:$K$241,3,0)</f>
        <v>UNID. HIDR. TOMBADOR 2 (MOTOR 2)</v>
      </c>
      <c r="D6" s="5" t="s">
        <v>878</v>
      </c>
      <c r="E6"/>
      <c r="F6"/>
      <c r="G6"/>
      <c r="H6"/>
      <c r="I6" s="5" t="s">
        <v>93</v>
      </c>
      <c r="J6" s="5" t="s">
        <v>196</v>
      </c>
      <c r="K6" s="5" t="s">
        <v>1019</v>
      </c>
      <c r="L6" s="5">
        <v>75</v>
      </c>
      <c r="M6" s="5">
        <v>380</v>
      </c>
      <c r="N6" s="5">
        <v>1780</v>
      </c>
      <c r="O6" s="5" t="s">
        <v>163</v>
      </c>
      <c r="P6" s="5">
        <v>60</v>
      </c>
      <c r="Q6" s="5" t="s">
        <v>277</v>
      </c>
      <c r="R6" s="5">
        <v>27</v>
      </c>
      <c r="S6" s="5" t="s">
        <v>277</v>
      </c>
      <c r="T6" s="5">
        <v>27</v>
      </c>
      <c r="U6" s="5" t="s">
        <v>204</v>
      </c>
      <c r="V6" s="5" t="s">
        <v>878</v>
      </c>
      <c r="W6" s="5" t="s">
        <v>202</v>
      </c>
      <c r="X6" s="5" t="s">
        <v>202</v>
      </c>
      <c r="Y6" s="5" t="s">
        <v>202</v>
      </c>
    </row>
    <row r="7" spans="1:35" s="5" customFormat="1" ht="30" x14ac:dyDescent="0.25">
      <c r="A7" s="61"/>
      <c r="B7" s="4" t="s">
        <v>832</v>
      </c>
      <c r="C7" s="4" t="str">
        <f>VLOOKUP(B7,'TAG ARMAZENAGEM'!$I$141:$K$241,3,0)</f>
        <v>UNID. HIDR. CAVACO QUEIMADOR (MOTOR 1)</v>
      </c>
      <c r="D7" s="5" t="s">
        <v>844</v>
      </c>
      <c r="E7" s="36" t="s">
        <v>927</v>
      </c>
      <c r="F7" s="36">
        <v>21110073</v>
      </c>
      <c r="G7"/>
      <c r="H7" s="36" t="s">
        <v>917</v>
      </c>
      <c r="I7" s="5" t="s">
        <v>93</v>
      </c>
      <c r="J7" s="5" t="s">
        <v>196</v>
      </c>
      <c r="K7" s="5" t="s">
        <v>645</v>
      </c>
      <c r="L7" s="5">
        <v>10</v>
      </c>
      <c r="M7" s="5">
        <v>380</v>
      </c>
      <c r="N7" s="5">
        <v>1765</v>
      </c>
      <c r="O7" s="5" t="s">
        <v>919</v>
      </c>
      <c r="P7" s="5">
        <v>60</v>
      </c>
      <c r="Q7" s="5" t="s">
        <v>925</v>
      </c>
      <c r="R7" s="5" t="s">
        <v>202</v>
      </c>
      <c r="S7" s="5" t="s">
        <v>926</v>
      </c>
      <c r="T7" s="5" t="s">
        <v>202</v>
      </c>
      <c r="U7" s="5" t="s">
        <v>204</v>
      </c>
      <c r="V7" s="28" t="s">
        <v>844</v>
      </c>
      <c r="W7" s="28" t="s">
        <v>848</v>
      </c>
      <c r="X7" s="28">
        <v>250</v>
      </c>
      <c r="Y7" s="28" t="s">
        <v>845</v>
      </c>
      <c r="Z7" s="28" t="s">
        <v>877</v>
      </c>
      <c r="AA7" s="28" t="s">
        <v>846</v>
      </c>
      <c r="AB7" s="28" t="s">
        <v>874</v>
      </c>
      <c r="AC7" s="28" t="s">
        <v>875</v>
      </c>
      <c r="AD7" s="28" t="s">
        <v>876</v>
      </c>
      <c r="AE7" s="28" t="s">
        <v>875</v>
      </c>
    </row>
    <row r="8" spans="1:35" s="5" customFormat="1" ht="30" x14ac:dyDescent="0.25">
      <c r="A8" s="61"/>
      <c r="B8" s="4" t="s">
        <v>833</v>
      </c>
      <c r="C8" s="4" t="str">
        <f>VLOOKUP(B8,'TAG ARMAZENAGEM'!$I$141:$K$241,3,0)</f>
        <v>UNID. HIDR. CAVACO QUEIMADOR (MOTOR 2)</v>
      </c>
      <c r="D8" s="5" t="s">
        <v>844</v>
      </c>
      <c r="E8" s="36" t="s">
        <v>927</v>
      </c>
      <c r="F8" s="36">
        <v>21110073</v>
      </c>
      <c r="G8"/>
      <c r="H8" s="36" t="s">
        <v>917</v>
      </c>
      <c r="I8" s="5" t="s">
        <v>93</v>
      </c>
      <c r="J8" s="5" t="s">
        <v>196</v>
      </c>
      <c r="K8" s="5" t="s">
        <v>645</v>
      </c>
      <c r="L8" s="5">
        <v>10</v>
      </c>
      <c r="M8" s="5">
        <v>380</v>
      </c>
      <c r="N8" s="5">
        <v>1765</v>
      </c>
      <c r="O8" s="5" t="s">
        <v>919</v>
      </c>
      <c r="P8" s="5">
        <v>60</v>
      </c>
      <c r="Q8" s="5" t="s">
        <v>925</v>
      </c>
      <c r="R8" s="5" t="s">
        <v>202</v>
      </c>
      <c r="S8" s="5" t="s">
        <v>926</v>
      </c>
      <c r="T8" s="5" t="s">
        <v>202</v>
      </c>
      <c r="U8" s="5" t="s">
        <v>204</v>
      </c>
      <c r="V8" s="28" t="s">
        <v>844</v>
      </c>
      <c r="W8" s="28" t="s">
        <v>848</v>
      </c>
      <c r="X8" s="28" t="s">
        <v>202</v>
      </c>
      <c r="Y8" s="28" t="s">
        <v>845</v>
      </c>
      <c r="Z8" s="28" t="s">
        <v>877</v>
      </c>
      <c r="AA8" s="28" t="s">
        <v>846</v>
      </c>
      <c r="AB8" s="28" t="s">
        <v>874</v>
      </c>
      <c r="AC8" s="28" t="s">
        <v>875</v>
      </c>
      <c r="AD8" s="28" t="s">
        <v>876</v>
      </c>
      <c r="AE8" s="28" t="s">
        <v>875</v>
      </c>
    </row>
    <row r="9" spans="1:35" s="5" customFormat="1" ht="60" x14ac:dyDescent="0.25">
      <c r="A9" s="61"/>
      <c r="B9" s="4" t="s">
        <v>928</v>
      </c>
      <c r="C9" s="4" t="str">
        <f>VLOOKUP(B9,'TAG ARMAZENAGEM'!$I$141:$K$241,3,0)</f>
        <v>UNID. HIDR. QUEIMADOR 1 (MOTOR 1)</v>
      </c>
      <c r="D9" s="5" t="s">
        <v>849</v>
      </c>
      <c r="E9" s="36" t="s">
        <v>932</v>
      </c>
      <c r="F9" s="36">
        <v>21110073</v>
      </c>
      <c r="G9" s="36"/>
      <c r="H9" s="36" t="s">
        <v>917</v>
      </c>
      <c r="I9" s="5" t="s">
        <v>93</v>
      </c>
      <c r="J9" s="5" t="s">
        <v>196</v>
      </c>
      <c r="K9" s="5" t="s">
        <v>645</v>
      </c>
      <c r="L9" s="5">
        <v>5</v>
      </c>
      <c r="M9" s="5">
        <v>380</v>
      </c>
      <c r="N9" s="5">
        <v>1170</v>
      </c>
      <c r="O9" s="5" t="s">
        <v>163</v>
      </c>
      <c r="P9" s="5">
        <v>60</v>
      </c>
      <c r="Q9" s="5" t="s">
        <v>925</v>
      </c>
      <c r="R9" s="5" t="s">
        <v>202</v>
      </c>
      <c r="S9" s="5" t="s">
        <v>926</v>
      </c>
      <c r="T9" s="5" t="s">
        <v>202</v>
      </c>
      <c r="U9" s="5" t="s">
        <v>204</v>
      </c>
      <c r="V9" s="28" t="s">
        <v>844</v>
      </c>
      <c r="W9" s="5" t="s">
        <v>879</v>
      </c>
      <c r="X9" s="5">
        <v>160</v>
      </c>
      <c r="Y9" s="28" t="s">
        <v>845</v>
      </c>
      <c r="Z9" s="28" t="s">
        <v>880</v>
      </c>
      <c r="AA9" s="5" t="s">
        <v>881</v>
      </c>
      <c r="AB9" s="28" t="s">
        <v>882</v>
      </c>
      <c r="AC9" s="28" t="s">
        <v>883</v>
      </c>
      <c r="AD9" s="28" t="s">
        <v>885</v>
      </c>
      <c r="AE9" s="28" t="s">
        <v>883</v>
      </c>
      <c r="AF9" s="28" t="s">
        <v>886</v>
      </c>
      <c r="AG9" s="28" t="s">
        <v>887</v>
      </c>
      <c r="AH9" s="5" t="s">
        <v>667</v>
      </c>
      <c r="AI9" s="5" t="s">
        <v>889</v>
      </c>
    </row>
    <row r="10" spans="1:35" s="5" customFormat="1" ht="60" x14ac:dyDescent="0.25">
      <c r="A10" s="61"/>
      <c r="B10" s="4" t="s">
        <v>929</v>
      </c>
      <c r="C10" s="4" t="str">
        <f>VLOOKUP(B10,'TAG ARMAZENAGEM'!$I$141:$K$241,3,0)</f>
        <v>UNID. HIDR. QUEIMADOR 1 (MOTOR 2)</v>
      </c>
      <c r="D10" s="5" t="s">
        <v>849</v>
      </c>
      <c r="E10" s="36" t="s">
        <v>932</v>
      </c>
      <c r="F10" s="36">
        <v>21110073</v>
      </c>
      <c r="G10" s="36"/>
      <c r="H10" s="36" t="s">
        <v>917</v>
      </c>
      <c r="I10" s="5" t="s">
        <v>93</v>
      </c>
      <c r="J10" s="5" t="s">
        <v>196</v>
      </c>
      <c r="K10" s="5" t="s">
        <v>645</v>
      </c>
      <c r="L10" s="5">
        <v>5</v>
      </c>
      <c r="M10" s="5">
        <v>380</v>
      </c>
      <c r="N10" s="5">
        <v>1170</v>
      </c>
      <c r="O10" s="5" t="s">
        <v>163</v>
      </c>
      <c r="P10" s="5">
        <v>60</v>
      </c>
      <c r="Q10" s="5" t="s">
        <v>925</v>
      </c>
      <c r="R10" s="5" t="s">
        <v>202</v>
      </c>
      <c r="S10" s="5" t="s">
        <v>926</v>
      </c>
      <c r="T10" s="5" t="s">
        <v>202</v>
      </c>
      <c r="U10" s="5" t="s">
        <v>204</v>
      </c>
      <c r="V10" s="28" t="s">
        <v>844</v>
      </c>
      <c r="W10" s="5" t="s">
        <v>879</v>
      </c>
      <c r="X10" s="5" t="s">
        <v>202</v>
      </c>
      <c r="Y10" s="28" t="s">
        <v>845</v>
      </c>
      <c r="Z10" s="28" t="s">
        <v>880</v>
      </c>
      <c r="AA10" s="5" t="s">
        <v>881</v>
      </c>
      <c r="AB10" s="28" t="s">
        <v>882</v>
      </c>
      <c r="AC10" s="28" t="s">
        <v>883</v>
      </c>
      <c r="AD10" s="28" t="s">
        <v>885</v>
      </c>
      <c r="AE10" s="28" t="s">
        <v>883</v>
      </c>
      <c r="AF10" s="28" t="s">
        <v>886</v>
      </c>
      <c r="AG10" s="28" t="s">
        <v>887</v>
      </c>
      <c r="AH10" s="5" t="s">
        <v>667</v>
      </c>
      <c r="AI10" s="5" t="s">
        <v>889</v>
      </c>
    </row>
    <row r="11" spans="1:35" s="5" customFormat="1" ht="60" x14ac:dyDescent="0.25">
      <c r="A11" s="61"/>
      <c r="B11" s="4" t="s">
        <v>930</v>
      </c>
      <c r="C11" s="4" t="str">
        <f>VLOOKUP(B11,'TAG ARMAZENAGEM'!$I$141:$K$241,3,0)</f>
        <v>UNID. HIDR. QUEIMADOR 2 (MOTOR 1)</v>
      </c>
      <c r="D11" s="5" t="s">
        <v>849</v>
      </c>
      <c r="E11" s="36" t="s">
        <v>932</v>
      </c>
      <c r="F11" s="36">
        <v>21110073</v>
      </c>
      <c r="G11" s="36"/>
      <c r="H11" s="36" t="s">
        <v>917</v>
      </c>
      <c r="I11" s="5" t="s">
        <v>93</v>
      </c>
      <c r="J11" s="5" t="s">
        <v>196</v>
      </c>
      <c r="K11" s="5" t="s">
        <v>645</v>
      </c>
      <c r="L11" s="5">
        <v>5</v>
      </c>
      <c r="M11" s="5">
        <v>380</v>
      </c>
      <c r="N11" s="5">
        <v>1170</v>
      </c>
      <c r="O11" s="5" t="s">
        <v>163</v>
      </c>
      <c r="P11" s="5">
        <v>60</v>
      </c>
      <c r="Q11" s="5" t="s">
        <v>925</v>
      </c>
      <c r="R11" s="5" t="s">
        <v>202</v>
      </c>
      <c r="S11" s="5" t="s">
        <v>926</v>
      </c>
      <c r="T11" s="5" t="s">
        <v>202</v>
      </c>
      <c r="U11" s="5" t="s">
        <v>204</v>
      </c>
      <c r="V11" s="28" t="s">
        <v>844</v>
      </c>
      <c r="W11" s="5" t="s">
        <v>879</v>
      </c>
      <c r="X11" s="5">
        <v>160</v>
      </c>
      <c r="Y11" s="28" t="s">
        <v>845</v>
      </c>
      <c r="Z11" s="28" t="s">
        <v>880</v>
      </c>
      <c r="AA11" s="5" t="s">
        <v>881</v>
      </c>
      <c r="AB11" s="28" t="s">
        <v>882</v>
      </c>
      <c r="AC11" s="28" t="s">
        <v>884</v>
      </c>
      <c r="AD11" s="28" t="s">
        <v>885</v>
      </c>
      <c r="AE11" s="28" t="s">
        <v>883</v>
      </c>
      <c r="AF11" s="28" t="s">
        <v>886</v>
      </c>
      <c r="AG11" s="28" t="s">
        <v>887</v>
      </c>
      <c r="AH11" s="5" t="s">
        <v>667</v>
      </c>
      <c r="AI11" s="5" t="s">
        <v>890</v>
      </c>
    </row>
    <row r="12" spans="1:35" s="5" customFormat="1" ht="60" x14ac:dyDescent="0.25">
      <c r="A12" s="61"/>
      <c r="B12" s="4" t="s">
        <v>931</v>
      </c>
      <c r="C12" s="4" t="str">
        <f>VLOOKUP(B12,'TAG ARMAZENAGEM'!$I$141:$K$241,3,0)</f>
        <v>UNID. HIDR. QUEIMADOR 2 (MOTOR 2)</v>
      </c>
      <c r="D12" s="5" t="s">
        <v>849</v>
      </c>
      <c r="E12" s="36" t="s">
        <v>932</v>
      </c>
      <c r="F12" s="36">
        <v>21110073</v>
      </c>
      <c r="G12" s="36"/>
      <c r="H12" s="36" t="s">
        <v>917</v>
      </c>
      <c r="I12" s="5" t="s">
        <v>93</v>
      </c>
      <c r="J12" s="5" t="s">
        <v>196</v>
      </c>
      <c r="K12" s="5" t="s">
        <v>645</v>
      </c>
      <c r="L12" s="5">
        <v>5</v>
      </c>
      <c r="M12" s="5">
        <v>380</v>
      </c>
      <c r="N12" s="5">
        <v>1170</v>
      </c>
      <c r="O12" s="5" t="s">
        <v>163</v>
      </c>
      <c r="P12" s="5">
        <v>60</v>
      </c>
      <c r="Q12" s="5" t="s">
        <v>925</v>
      </c>
      <c r="R12" s="5" t="s">
        <v>202</v>
      </c>
      <c r="S12" s="5" t="s">
        <v>926</v>
      </c>
      <c r="T12" s="5" t="s">
        <v>202</v>
      </c>
      <c r="U12" s="5" t="s">
        <v>204</v>
      </c>
      <c r="V12" s="28" t="s">
        <v>844</v>
      </c>
      <c r="W12" s="5" t="s">
        <v>879</v>
      </c>
      <c r="X12" s="5" t="s">
        <v>202</v>
      </c>
      <c r="Y12" s="28" t="s">
        <v>845</v>
      </c>
      <c r="Z12" s="28" t="s">
        <v>880</v>
      </c>
      <c r="AA12" s="5" t="s">
        <v>881</v>
      </c>
      <c r="AB12" s="28" t="s">
        <v>882</v>
      </c>
      <c r="AC12" s="28" t="s">
        <v>884</v>
      </c>
      <c r="AD12" s="28" t="s">
        <v>885</v>
      </c>
      <c r="AE12" s="28" t="s">
        <v>883</v>
      </c>
      <c r="AF12" s="28" t="s">
        <v>886</v>
      </c>
      <c r="AG12" s="28" t="s">
        <v>887</v>
      </c>
      <c r="AH12" s="5" t="s">
        <v>667</v>
      </c>
      <c r="AI12" s="5" t="s">
        <v>890</v>
      </c>
    </row>
  </sheetData>
  <mergeCells count="1">
    <mergeCell ref="A3:A12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2619-145D-48A3-97FA-C3F794EA5F7E}">
  <dimension ref="A1:AR6"/>
  <sheetViews>
    <sheetView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N3" sqref="N3:Q6"/>
    </sheetView>
  </sheetViews>
  <sheetFormatPr defaultRowHeight="15" x14ac:dyDescent="0.25"/>
  <cols>
    <col min="2" max="2" width="23.5703125" bestFit="1" customWidth="1"/>
    <col min="3" max="3" width="24.28515625" bestFit="1" customWidth="1"/>
    <col min="6" max="6" width="12.5703125" bestFit="1" customWidth="1"/>
    <col min="7" max="7" width="9.42578125" bestFit="1" customWidth="1"/>
    <col min="8" max="8" width="11.28515625" bestFit="1" customWidth="1"/>
    <col min="9" max="9" width="11" bestFit="1" customWidth="1"/>
    <col min="10" max="10" width="10.5703125" bestFit="1" customWidth="1"/>
    <col min="11" max="11" width="10.28515625" bestFit="1" customWidth="1"/>
    <col min="12" max="12" width="15.28515625" bestFit="1" customWidth="1"/>
    <col min="13" max="13" width="14.140625" bestFit="1" customWidth="1"/>
    <col min="14" max="14" width="12" bestFit="1" customWidth="1"/>
    <col min="15" max="15" width="8.7109375" bestFit="1" customWidth="1"/>
    <col min="16" max="16" width="13.5703125" bestFit="1" customWidth="1"/>
  </cols>
  <sheetData>
    <row r="1" spans="1:44" s="5" customFormat="1" x14ac:dyDescent="0.25">
      <c r="D1" s="7" t="s">
        <v>84</v>
      </c>
      <c r="E1" s="7"/>
      <c r="F1" s="7"/>
      <c r="G1" s="7"/>
      <c r="H1" s="7"/>
      <c r="I1" s="7"/>
      <c r="J1" s="7"/>
      <c r="K1" s="7"/>
      <c r="L1" s="7"/>
      <c r="M1" s="7"/>
      <c r="N1" s="11" t="s">
        <v>104</v>
      </c>
      <c r="O1" s="11"/>
      <c r="P1" s="11"/>
      <c r="Q1" s="11"/>
      <c r="R1" s="11"/>
      <c r="S1" s="13" t="s">
        <v>109</v>
      </c>
      <c r="T1" s="13"/>
      <c r="U1" s="14" t="s">
        <v>114</v>
      </c>
      <c r="V1" s="14"/>
      <c r="W1" s="14"/>
      <c r="X1" s="14"/>
      <c r="Y1" s="14"/>
      <c r="Z1" s="14"/>
      <c r="AA1" s="14"/>
      <c r="AB1" s="14"/>
      <c r="AC1" s="16" t="s">
        <v>127</v>
      </c>
      <c r="AD1" s="16"/>
      <c r="AE1" s="16"/>
      <c r="AF1" s="16"/>
      <c r="AG1" s="16"/>
      <c r="AH1" s="16"/>
      <c r="AI1" s="16"/>
      <c r="AJ1" s="16"/>
      <c r="AK1" s="18" t="s">
        <v>134</v>
      </c>
      <c r="AL1" s="18"/>
      <c r="AM1" s="18"/>
      <c r="AN1" s="18"/>
      <c r="AO1" s="18"/>
      <c r="AP1" s="18"/>
      <c r="AQ1" s="18"/>
      <c r="AR1" s="18"/>
    </row>
    <row r="2" spans="1:44" s="5" customFormat="1" x14ac:dyDescent="0.25">
      <c r="A2" s="3" t="s">
        <v>643</v>
      </c>
      <c r="B2" s="3" t="s">
        <v>85</v>
      </c>
      <c r="C2" s="6" t="s">
        <v>86</v>
      </c>
      <c r="D2" s="8" t="s">
        <v>87</v>
      </c>
      <c r="E2" s="8" t="s">
        <v>94</v>
      </c>
      <c r="F2" s="8" t="s">
        <v>88</v>
      </c>
      <c r="G2" s="8" t="s">
        <v>101</v>
      </c>
      <c r="H2" s="8" t="s">
        <v>97</v>
      </c>
      <c r="I2" s="8" t="s">
        <v>100</v>
      </c>
      <c r="J2" s="8" t="s">
        <v>89</v>
      </c>
      <c r="K2" s="8" t="s">
        <v>99</v>
      </c>
      <c r="L2" s="8" t="s">
        <v>90</v>
      </c>
      <c r="M2" s="8" t="s">
        <v>91</v>
      </c>
      <c r="N2" s="10" t="s">
        <v>87</v>
      </c>
      <c r="O2" s="10" t="s">
        <v>94</v>
      </c>
      <c r="P2" s="10" t="s">
        <v>336</v>
      </c>
      <c r="Q2" s="10" t="s">
        <v>366</v>
      </c>
      <c r="R2" s="23" t="s">
        <v>107</v>
      </c>
      <c r="S2" s="12" t="s">
        <v>110</v>
      </c>
      <c r="T2" s="12" t="s">
        <v>111</v>
      </c>
      <c r="U2" s="15" t="s">
        <v>115</v>
      </c>
      <c r="V2" s="15" t="s">
        <v>116</v>
      </c>
      <c r="W2" s="15" t="s">
        <v>117</v>
      </c>
      <c r="X2" s="15" t="s">
        <v>118</v>
      </c>
      <c r="Y2" s="15" t="s">
        <v>92</v>
      </c>
      <c r="Z2" s="15" t="s">
        <v>123</v>
      </c>
      <c r="AA2" s="15" t="s">
        <v>125</v>
      </c>
      <c r="AB2" s="15" t="s">
        <v>126</v>
      </c>
      <c r="AC2" s="17" t="s">
        <v>115</v>
      </c>
      <c r="AD2" s="17" t="s">
        <v>116</v>
      </c>
      <c r="AE2" s="17" t="s">
        <v>117</v>
      </c>
      <c r="AF2" s="17" t="s">
        <v>128</v>
      </c>
      <c r="AG2" s="17" t="s">
        <v>92</v>
      </c>
      <c r="AH2" s="17" t="s">
        <v>123</v>
      </c>
      <c r="AI2" s="17" t="s">
        <v>129</v>
      </c>
      <c r="AJ2" s="17" t="s">
        <v>126</v>
      </c>
      <c r="AK2" s="19" t="s">
        <v>139</v>
      </c>
      <c r="AL2" s="19" t="s">
        <v>144</v>
      </c>
      <c r="AM2" s="19" t="s">
        <v>145</v>
      </c>
      <c r="AN2" s="19" t="s">
        <v>135</v>
      </c>
      <c r="AO2" s="19" t="s">
        <v>136</v>
      </c>
      <c r="AP2" s="19" t="s">
        <v>137</v>
      </c>
      <c r="AQ2" s="19" t="s">
        <v>117</v>
      </c>
      <c r="AR2" s="19" t="s">
        <v>138</v>
      </c>
    </row>
    <row r="3" spans="1:44" s="5" customFormat="1" ht="38.25" customHeight="1" x14ac:dyDescent="0.25">
      <c r="A3" s="68" t="s">
        <v>0</v>
      </c>
      <c r="B3" s="4" t="s">
        <v>758</v>
      </c>
      <c r="C3" s="4" t="str">
        <f>VLOOKUP(B3,'TAG ARMAZENAGEM'!$I$141:$K$241,3,0)</f>
        <v>PENEIRA DE LIMPEZA 1</v>
      </c>
      <c r="D3" s="5" t="s">
        <v>105</v>
      </c>
      <c r="E3" s="5" t="s">
        <v>202</v>
      </c>
      <c r="F3" s="5" t="s">
        <v>1025</v>
      </c>
      <c r="G3" s="5">
        <v>25</v>
      </c>
      <c r="H3" s="5">
        <v>380</v>
      </c>
      <c r="I3" s="5">
        <v>1781</v>
      </c>
      <c r="J3" s="5" t="s">
        <v>919</v>
      </c>
      <c r="K3" s="5">
        <v>60</v>
      </c>
      <c r="L3" s="5" t="s">
        <v>1026</v>
      </c>
      <c r="M3" s="5" t="s">
        <v>1027</v>
      </c>
      <c r="N3" s="5" t="s">
        <v>105</v>
      </c>
      <c r="O3" s="5" t="s">
        <v>1028</v>
      </c>
      <c r="P3" s="5" t="s">
        <v>372</v>
      </c>
      <c r="Q3" s="5">
        <v>39</v>
      </c>
    </row>
    <row r="4" spans="1:44" s="5" customFormat="1" ht="38.25" customHeight="1" x14ac:dyDescent="0.25">
      <c r="A4" s="69"/>
      <c r="B4" s="4" t="s">
        <v>1023</v>
      </c>
      <c r="C4" s="4" t="str">
        <f>VLOOKUP(B4,'TAG ARMAZENAGEM'!$I$141:$K$241,3,0)</f>
        <v>ALIMENTADOR PENEIRA 1</v>
      </c>
      <c r="D4" s="5" t="s">
        <v>105</v>
      </c>
      <c r="E4" s="5" t="s">
        <v>202</v>
      </c>
      <c r="F4" s="5" t="s">
        <v>839</v>
      </c>
      <c r="G4" s="5">
        <v>4</v>
      </c>
      <c r="H4" s="5">
        <v>380</v>
      </c>
      <c r="I4" s="5">
        <v>1752</v>
      </c>
      <c r="J4" s="5" t="s">
        <v>919</v>
      </c>
      <c r="K4" s="5">
        <v>60</v>
      </c>
      <c r="L4" s="5" t="s">
        <v>923</v>
      </c>
      <c r="M4" s="5" t="s">
        <v>924</v>
      </c>
      <c r="N4" s="5" t="s">
        <v>105</v>
      </c>
      <c r="O4" s="5" t="s">
        <v>863</v>
      </c>
      <c r="P4" s="5" t="s">
        <v>372</v>
      </c>
      <c r="Q4" s="5">
        <v>1.5</v>
      </c>
    </row>
    <row r="5" spans="1:44" s="5" customFormat="1" ht="38.25" customHeight="1" x14ac:dyDescent="0.25">
      <c r="A5" s="69"/>
      <c r="B5" s="4" t="s">
        <v>759</v>
      </c>
      <c r="C5" s="4" t="str">
        <f>VLOOKUP(B5,'TAG ARMAZENAGEM'!$I$141:$K$241,3,0)</f>
        <v>PENEIRA DE LIMPEZA 2</v>
      </c>
      <c r="D5" s="5" t="s">
        <v>105</v>
      </c>
      <c r="E5" s="5" t="s">
        <v>202</v>
      </c>
      <c r="F5" s="5" t="s">
        <v>1025</v>
      </c>
      <c r="G5" s="5">
        <v>25</v>
      </c>
      <c r="H5" s="5">
        <v>380</v>
      </c>
      <c r="I5" s="5">
        <v>1781</v>
      </c>
      <c r="J5" s="5" t="s">
        <v>919</v>
      </c>
      <c r="K5" s="5">
        <v>60</v>
      </c>
      <c r="L5" s="5" t="s">
        <v>1026</v>
      </c>
      <c r="M5" s="5" t="s">
        <v>1027</v>
      </c>
      <c r="N5" s="5" t="s">
        <v>105</v>
      </c>
      <c r="O5" s="5" t="s">
        <v>1028</v>
      </c>
      <c r="P5" s="5" t="s">
        <v>372</v>
      </c>
      <c r="Q5" s="5">
        <v>39</v>
      </c>
    </row>
    <row r="6" spans="1:44" s="5" customFormat="1" ht="38.25" customHeight="1" x14ac:dyDescent="0.25">
      <c r="A6" s="69"/>
      <c r="B6" s="4" t="s">
        <v>1024</v>
      </c>
      <c r="C6" s="4" t="str">
        <f>VLOOKUP(B6,'TAG ARMAZENAGEM'!$I$141:$K$241,3,0)</f>
        <v>ALIMENTADOR PENEIRA 2</v>
      </c>
      <c r="D6" s="5" t="s">
        <v>105</v>
      </c>
      <c r="E6" s="5" t="s">
        <v>202</v>
      </c>
      <c r="F6" s="5" t="s">
        <v>839</v>
      </c>
      <c r="G6" s="5">
        <v>4</v>
      </c>
      <c r="H6" s="5">
        <v>380</v>
      </c>
      <c r="I6" s="5">
        <v>1752</v>
      </c>
      <c r="J6" s="5" t="s">
        <v>919</v>
      </c>
      <c r="K6" s="5">
        <v>60</v>
      </c>
      <c r="L6" s="5" t="s">
        <v>923</v>
      </c>
      <c r="M6" s="5" t="s">
        <v>924</v>
      </c>
      <c r="N6" s="5" t="s">
        <v>105</v>
      </c>
      <c r="O6" s="5" t="s">
        <v>863</v>
      </c>
      <c r="P6" s="5" t="s">
        <v>372</v>
      </c>
      <c r="Q6" s="5">
        <v>1.5</v>
      </c>
    </row>
  </sheetData>
  <mergeCells count="1">
    <mergeCell ref="A3:A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0AFE-294D-4C58-89BC-B9E70F8BD597}">
  <dimension ref="A1:DC12"/>
  <sheetViews>
    <sheetView zoomScaleNormal="100" workbookViewId="0">
      <pane xSplit="3" ySplit="2" topLeftCell="W3" activePane="bottomRight" state="frozen"/>
      <selection pane="topRight" activeCell="D1" sqref="D1"/>
      <selection pane="bottomLeft" activeCell="A3" sqref="A3"/>
      <selection pane="bottomRight" activeCell="X3" sqref="X3:AB12"/>
    </sheetView>
  </sheetViews>
  <sheetFormatPr defaultRowHeight="15" x14ac:dyDescent="0.25"/>
  <cols>
    <col min="1" max="1" width="9.140625" style="5"/>
    <col min="2" max="2" width="9.28515625" style="5" bestFit="1" customWidth="1"/>
    <col min="3" max="3" width="38.7109375" style="5" bestFit="1" customWidth="1"/>
    <col min="4" max="4" width="12" style="5" bestFit="1" customWidth="1"/>
    <col min="5" max="7" width="9.140625" style="5"/>
    <col min="8" max="8" width="11.28515625" style="5" bestFit="1" customWidth="1"/>
    <col min="9" max="9" width="12" style="5" bestFit="1" customWidth="1"/>
    <col min="10" max="10" width="12.85546875" style="5" bestFit="1" customWidth="1"/>
    <col min="11" max="12" width="9.42578125" style="5" bestFit="1" customWidth="1"/>
    <col min="13" max="13" width="11.28515625" style="5" bestFit="1" customWidth="1"/>
    <col min="14" max="14" width="11" style="5" bestFit="1" customWidth="1"/>
    <col min="15" max="15" width="10.5703125" style="5" bestFit="1" customWidth="1"/>
    <col min="16" max="16" width="10.28515625" style="5" bestFit="1" customWidth="1"/>
    <col min="17" max="17" width="15.42578125" style="5" bestFit="1" customWidth="1"/>
    <col min="18" max="19" width="15.42578125" style="5" customWidth="1"/>
    <col min="20" max="20" width="15.7109375" style="5" bestFit="1" customWidth="1"/>
    <col min="21" max="22" width="15.7109375" style="5" customWidth="1"/>
    <col min="23" max="23" width="18.28515625" style="5" bestFit="1" customWidth="1"/>
    <col min="24" max="24" width="16.5703125" style="5" bestFit="1" customWidth="1"/>
    <col min="25" max="25" width="23.85546875" style="5" bestFit="1" customWidth="1"/>
    <col min="26" max="26" width="24.140625" style="5" customWidth="1"/>
    <col min="27" max="27" width="13" style="5" bestFit="1" customWidth="1"/>
    <col min="28" max="28" width="9.5703125" style="9" bestFit="1" customWidth="1"/>
    <col min="29" max="29" width="15.28515625" style="9" bestFit="1" customWidth="1"/>
    <col min="30" max="30" width="22" style="5" bestFit="1" customWidth="1"/>
    <col min="31" max="31" width="17.28515625" style="5" bestFit="1" customWidth="1"/>
    <col min="32" max="32" width="22" style="5" bestFit="1" customWidth="1"/>
    <col min="33" max="33" width="14.7109375" style="5" bestFit="1" customWidth="1"/>
    <col min="34" max="34" width="13.85546875" style="5" customWidth="1"/>
    <col min="35" max="35" width="9" style="5" bestFit="1" customWidth="1"/>
    <col min="36" max="36" width="14.7109375" style="5" bestFit="1" customWidth="1"/>
    <col min="37" max="37" width="17.85546875" style="5" bestFit="1" customWidth="1"/>
    <col min="38" max="38" width="14.85546875" style="5" bestFit="1" customWidth="1"/>
    <col min="39" max="39" width="16.5703125" style="5" bestFit="1" customWidth="1"/>
    <col min="40" max="40" width="18.5703125" style="5" bestFit="1" customWidth="1"/>
    <col min="41" max="41" width="15.85546875" style="5" bestFit="1" customWidth="1"/>
    <col min="42" max="42" width="11.7109375" style="5" bestFit="1" customWidth="1"/>
    <col min="43" max="43" width="15.42578125" style="5" bestFit="1" customWidth="1"/>
    <col min="44" max="44" width="20.85546875" style="5" bestFit="1" customWidth="1"/>
    <col min="45" max="45" width="23.85546875" style="5" bestFit="1" customWidth="1"/>
    <col min="46" max="46" width="14.7109375" style="5" bestFit="1" customWidth="1"/>
    <col min="47" max="47" width="17.5703125" style="5" bestFit="1" customWidth="1"/>
    <col min="48" max="48" width="17.5703125" style="5" customWidth="1"/>
    <col min="49" max="49" width="19.140625" style="5" bestFit="1" customWidth="1"/>
    <col min="50" max="50" width="15.5703125" style="5" bestFit="1" customWidth="1"/>
    <col min="51" max="51" width="17.85546875" style="5" bestFit="1" customWidth="1"/>
    <col min="52" max="52" width="13.85546875" style="5" bestFit="1" customWidth="1"/>
    <col min="53" max="53" width="16.7109375" style="5" bestFit="1" customWidth="1"/>
    <col min="54" max="54" width="18.85546875" style="5" bestFit="1" customWidth="1"/>
    <col min="55" max="55" width="15.85546875" style="5" bestFit="1" customWidth="1"/>
    <col min="56" max="56" width="11.7109375" style="5" bestFit="1" customWidth="1"/>
    <col min="57" max="57" width="13.7109375" style="5" bestFit="1" customWidth="1"/>
    <col min="58" max="58" width="20.85546875" style="5" bestFit="1" customWidth="1"/>
    <col min="59" max="59" width="23.85546875" style="5" bestFit="1" customWidth="1"/>
    <col min="60" max="60" width="14.7109375" style="5" bestFit="1" customWidth="1"/>
    <col min="61" max="61" width="16.140625" style="5" bestFit="1" customWidth="1"/>
    <col min="62" max="62" width="19.42578125" style="5" bestFit="1" customWidth="1"/>
    <col min="63" max="63" width="12" style="5" bestFit="1" customWidth="1"/>
    <col min="64" max="64" width="9.28515625" style="5" bestFit="1" customWidth="1"/>
    <col min="65" max="65" width="12.140625" style="5" bestFit="1" customWidth="1"/>
    <col min="66" max="66" width="12.140625" style="5" customWidth="1"/>
    <col min="67" max="67" width="14.140625" style="5" bestFit="1" customWidth="1"/>
    <col min="68" max="68" width="14.7109375" style="5" bestFit="1" customWidth="1"/>
    <col min="69" max="69" width="45.85546875" style="5" bestFit="1" customWidth="1"/>
    <col min="70" max="70" width="12" style="5" bestFit="1" customWidth="1"/>
    <col min="71" max="71" width="11.5703125" style="5" customWidth="1"/>
    <col min="72" max="73" width="9.140625" style="5"/>
    <col min="74" max="74" width="19.28515625" style="5" bestFit="1" customWidth="1"/>
    <col min="75" max="75" width="19.5703125" style="5" bestFit="1" customWidth="1"/>
    <col min="76" max="76" width="11.28515625" style="5" bestFit="1" customWidth="1"/>
    <col min="77" max="77" width="5.85546875" style="5" bestFit="1" customWidth="1"/>
    <col min="78" max="78" width="23.42578125" style="5" bestFit="1" customWidth="1"/>
    <col min="79" max="79" width="5.85546875" style="5" bestFit="1" customWidth="1"/>
    <col min="80" max="80" width="13.42578125" style="5" bestFit="1" customWidth="1"/>
    <col min="81" max="81" width="12.28515625" style="5" bestFit="1" customWidth="1"/>
    <col min="82" max="82" width="15.85546875" style="5" bestFit="1" customWidth="1"/>
    <col min="83" max="83" width="5.85546875" style="5" bestFit="1" customWidth="1"/>
    <col min="84" max="84" width="10.85546875" style="5" bestFit="1" customWidth="1"/>
    <col min="85" max="85" width="23.42578125" style="5" bestFit="1" customWidth="1"/>
    <col min="86" max="86" width="16.140625" style="5" bestFit="1" customWidth="1"/>
    <col min="87" max="87" width="20.42578125" style="5" bestFit="1" customWidth="1"/>
    <col min="88" max="88" width="10.85546875" style="5" bestFit="1" customWidth="1"/>
    <col min="89" max="89" width="24" style="5" bestFit="1" customWidth="1"/>
    <col min="90" max="90" width="16.140625" style="5" bestFit="1" customWidth="1"/>
    <col min="91" max="91" width="20.42578125" style="5" bestFit="1" customWidth="1"/>
    <col min="92" max="92" width="7.5703125" style="5" bestFit="1" customWidth="1"/>
    <col min="93" max="93" width="8.7109375" style="5" bestFit="1" customWidth="1"/>
    <col min="94" max="94" width="16.140625" style="5" bestFit="1" customWidth="1"/>
    <col min="95" max="95" width="10.28515625" style="5" bestFit="1" customWidth="1"/>
    <col min="96" max="96" width="18.140625" style="5" bestFit="1" customWidth="1"/>
    <col min="97" max="97" width="10.85546875" style="5" bestFit="1" customWidth="1"/>
    <col min="98" max="98" width="23.85546875" style="5" bestFit="1" customWidth="1"/>
    <col min="99" max="99" width="16.140625" style="5" bestFit="1" customWidth="1"/>
    <col min="100" max="100" width="10.28515625" style="5" bestFit="1" customWidth="1"/>
    <col min="101" max="101" width="7.5703125" style="5" bestFit="1" customWidth="1"/>
    <col min="102" max="102" width="8.7109375" style="5" bestFit="1" customWidth="1"/>
    <col min="103" max="103" width="10.28515625" style="5" bestFit="1" customWidth="1"/>
    <col min="104" max="104" width="12" style="5" bestFit="1" customWidth="1"/>
    <col min="105" max="105" width="20.28515625" style="5" bestFit="1" customWidth="1"/>
    <col min="106" max="106" width="13.140625" style="5" bestFit="1" customWidth="1"/>
    <col min="107" max="107" width="9" style="5" bestFit="1" customWidth="1"/>
    <col min="108" max="16384" width="9.140625" style="5"/>
  </cols>
  <sheetData>
    <row r="1" spans="1:107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1" t="s">
        <v>104</v>
      </c>
      <c r="Y1" s="11"/>
      <c r="Z1" s="11"/>
      <c r="AA1" s="11"/>
      <c r="AB1" s="22"/>
      <c r="AC1" s="22"/>
      <c r="AD1" s="13" t="s">
        <v>109</v>
      </c>
      <c r="AE1" s="13"/>
      <c r="AF1" s="14" t="s">
        <v>205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6" t="s">
        <v>224</v>
      </c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8" t="s">
        <v>299</v>
      </c>
      <c r="BL1" s="18"/>
      <c r="BM1" s="18"/>
      <c r="BN1" s="18"/>
      <c r="BO1" s="18"/>
      <c r="BP1" s="18"/>
      <c r="BQ1" s="18"/>
      <c r="BR1" s="20" t="s">
        <v>482</v>
      </c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38" t="s">
        <v>56</v>
      </c>
      <c r="CG1" s="38"/>
      <c r="CH1" s="38"/>
      <c r="CI1" s="38"/>
      <c r="CJ1" s="55" t="s">
        <v>653</v>
      </c>
      <c r="CK1" s="55"/>
      <c r="CL1" s="55"/>
      <c r="CM1" s="55"/>
      <c r="CN1" s="38" t="s">
        <v>655</v>
      </c>
      <c r="CO1" s="38"/>
      <c r="CP1" s="38"/>
      <c r="CQ1" s="38"/>
      <c r="CR1" s="38"/>
      <c r="CS1" s="55" t="s">
        <v>660</v>
      </c>
      <c r="CT1" s="55"/>
      <c r="CU1" s="55"/>
      <c r="CV1" s="55"/>
      <c r="CW1" s="40" t="s">
        <v>663</v>
      </c>
      <c r="CX1" s="40"/>
      <c r="CY1" s="40"/>
      <c r="CZ1" s="40"/>
      <c r="DA1" s="40"/>
      <c r="DB1" s="40"/>
      <c r="DC1" s="40"/>
    </row>
    <row r="2" spans="1:107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748</v>
      </c>
      <c r="S2" s="8" t="s">
        <v>750</v>
      </c>
      <c r="T2" s="8" t="s">
        <v>91</v>
      </c>
      <c r="U2" s="8" t="s">
        <v>748</v>
      </c>
      <c r="V2" s="8" t="s">
        <v>750</v>
      </c>
      <c r="W2" s="8" t="s">
        <v>166</v>
      </c>
      <c r="X2" s="10" t="s">
        <v>87</v>
      </c>
      <c r="Y2" s="10" t="s">
        <v>94</v>
      </c>
      <c r="Z2" s="10" t="s">
        <v>336</v>
      </c>
      <c r="AA2" s="10" t="s">
        <v>478</v>
      </c>
      <c r="AB2" s="23" t="s">
        <v>107</v>
      </c>
      <c r="AC2" s="23" t="s">
        <v>280</v>
      </c>
      <c r="AD2" s="12" t="s">
        <v>110</v>
      </c>
      <c r="AE2" s="12" t="s">
        <v>111</v>
      </c>
      <c r="AF2" s="15" t="s">
        <v>214</v>
      </c>
      <c r="AG2" s="15" t="s">
        <v>206</v>
      </c>
      <c r="AH2" s="15" t="s">
        <v>210</v>
      </c>
      <c r="AI2" s="15" t="s">
        <v>481</v>
      </c>
      <c r="AJ2" s="15" t="s">
        <v>211</v>
      </c>
      <c r="AK2" s="15" t="s">
        <v>115</v>
      </c>
      <c r="AL2" s="15" t="s">
        <v>116</v>
      </c>
      <c r="AM2" s="15" t="s">
        <v>117</v>
      </c>
      <c r="AN2" s="15" t="s">
        <v>207</v>
      </c>
      <c r="AO2" s="15" t="s">
        <v>92</v>
      </c>
      <c r="AP2" s="15" t="s">
        <v>123</v>
      </c>
      <c r="AQ2" s="15" t="s">
        <v>472</v>
      </c>
      <c r="AR2" s="15" t="s">
        <v>357</v>
      </c>
      <c r="AS2" s="15" t="s">
        <v>358</v>
      </c>
      <c r="AT2" s="15" t="s">
        <v>473</v>
      </c>
      <c r="AU2" s="15" t="s">
        <v>208</v>
      </c>
      <c r="AV2" s="15" t="s">
        <v>212</v>
      </c>
      <c r="AW2" s="17" t="s">
        <v>227</v>
      </c>
      <c r="AX2" s="17" t="s">
        <v>129</v>
      </c>
      <c r="AY2" s="17" t="s">
        <v>115</v>
      </c>
      <c r="AZ2" s="17" t="s">
        <v>116</v>
      </c>
      <c r="BA2" s="17" t="s">
        <v>117</v>
      </c>
      <c r="BB2" s="17" t="s">
        <v>207</v>
      </c>
      <c r="BC2" s="17" t="s">
        <v>92</v>
      </c>
      <c r="BD2" s="17" t="s">
        <v>123</v>
      </c>
      <c r="BE2" s="17" t="s">
        <v>472</v>
      </c>
      <c r="BF2" s="17" t="s">
        <v>357</v>
      </c>
      <c r="BG2" s="17" t="s">
        <v>358</v>
      </c>
      <c r="BH2" s="17" t="s">
        <v>473</v>
      </c>
      <c r="BI2" s="17" t="s">
        <v>225</v>
      </c>
      <c r="BJ2" s="17" t="s">
        <v>226</v>
      </c>
      <c r="BK2" s="18" t="s">
        <v>87</v>
      </c>
      <c r="BL2" s="18" t="s">
        <v>235</v>
      </c>
      <c r="BM2" s="18" t="s">
        <v>236</v>
      </c>
      <c r="BN2" s="18" t="s">
        <v>94</v>
      </c>
      <c r="BO2" s="18" t="s">
        <v>240</v>
      </c>
      <c r="BP2" s="18" t="s">
        <v>237</v>
      </c>
      <c r="BQ2" s="18" t="s">
        <v>234</v>
      </c>
      <c r="BR2" s="21" t="s">
        <v>87</v>
      </c>
      <c r="BS2" s="21" t="s">
        <v>483</v>
      </c>
      <c r="BT2" s="21" t="s">
        <v>242</v>
      </c>
      <c r="BU2" s="21" t="s">
        <v>243</v>
      </c>
      <c r="BV2" s="21" t="s">
        <v>250</v>
      </c>
      <c r="BW2" s="21" t="s">
        <v>94</v>
      </c>
      <c r="BX2" s="21" t="s">
        <v>244</v>
      </c>
      <c r="BY2" s="21" t="s">
        <v>242</v>
      </c>
      <c r="BZ2" s="21" t="s">
        <v>246</v>
      </c>
      <c r="CA2" s="21" t="s">
        <v>242</v>
      </c>
      <c r="CB2" s="21" t="s">
        <v>247</v>
      </c>
      <c r="CC2" s="21" t="s">
        <v>249</v>
      </c>
      <c r="CD2" s="21" t="s">
        <v>502</v>
      </c>
      <c r="CE2" s="21" t="s">
        <v>242</v>
      </c>
      <c r="CF2" s="39" t="s">
        <v>650</v>
      </c>
      <c r="CG2" s="39" t="s">
        <v>94</v>
      </c>
      <c r="CH2" s="39" t="s">
        <v>651</v>
      </c>
      <c r="CI2" s="39" t="s">
        <v>652</v>
      </c>
      <c r="CJ2" s="39" t="s">
        <v>650</v>
      </c>
      <c r="CK2" s="39" t="s">
        <v>94</v>
      </c>
      <c r="CL2" s="39" t="s">
        <v>651</v>
      </c>
      <c r="CM2" s="39" t="s">
        <v>652</v>
      </c>
      <c r="CN2" s="39" t="s">
        <v>650</v>
      </c>
      <c r="CO2" s="39" t="s">
        <v>94</v>
      </c>
      <c r="CP2" s="39" t="s">
        <v>651</v>
      </c>
      <c r="CQ2" s="39" t="s">
        <v>634</v>
      </c>
      <c r="CR2" s="39" t="s">
        <v>656</v>
      </c>
      <c r="CS2" s="39" t="s">
        <v>650</v>
      </c>
      <c r="CT2" s="39" t="s">
        <v>94</v>
      </c>
      <c r="CU2" s="39" t="s">
        <v>651</v>
      </c>
      <c r="CV2" s="39" t="s">
        <v>634</v>
      </c>
      <c r="CW2" s="39" t="s">
        <v>650</v>
      </c>
      <c r="CX2" s="39" t="s">
        <v>94</v>
      </c>
      <c r="CY2" s="39" t="s">
        <v>634</v>
      </c>
      <c r="CZ2" s="39" t="s">
        <v>662</v>
      </c>
      <c r="DA2" s="39" t="s">
        <v>666</v>
      </c>
      <c r="DB2" s="39" t="s">
        <v>665</v>
      </c>
      <c r="DC2" s="39" t="s">
        <v>664</v>
      </c>
    </row>
    <row r="3" spans="1:107" ht="15" customHeight="1" x14ac:dyDescent="0.25">
      <c r="A3" s="60" t="s">
        <v>0</v>
      </c>
      <c r="B3" s="4" t="s">
        <v>641</v>
      </c>
      <c r="C3" s="4" t="str">
        <f>VLOOKUP(B3,'TAG ARMAZENAGEM'!$I$141:$K$241,3,0)</f>
        <v>ELEV. CANECAS - LIMPEZA 1</v>
      </c>
      <c r="D3" s="5" t="s">
        <v>344</v>
      </c>
      <c r="E3" s="5" t="s">
        <v>474</v>
      </c>
      <c r="F3" s="5" t="s">
        <v>475</v>
      </c>
      <c r="G3" s="5" t="s">
        <v>476</v>
      </c>
      <c r="H3" s="5" t="s">
        <v>348</v>
      </c>
      <c r="I3" s="5" t="s">
        <v>93</v>
      </c>
      <c r="J3" s="5" t="s">
        <v>196</v>
      </c>
      <c r="K3" s="5" t="s">
        <v>203</v>
      </c>
      <c r="L3" s="5">
        <v>50</v>
      </c>
      <c r="M3" s="5">
        <v>380</v>
      </c>
      <c r="N3" s="5">
        <v>1775</v>
      </c>
      <c r="O3" s="5" t="s">
        <v>163</v>
      </c>
      <c r="P3" s="5">
        <v>60</v>
      </c>
      <c r="Q3" s="5" t="s">
        <v>102</v>
      </c>
      <c r="R3" s="5" t="s">
        <v>202</v>
      </c>
      <c r="S3" s="5" t="s">
        <v>202</v>
      </c>
      <c r="T3" s="5" t="s">
        <v>103</v>
      </c>
      <c r="U3" s="5" t="s">
        <v>202</v>
      </c>
      <c r="V3" s="5" t="s">
        <v>202</v>
      </c>
      <c r="W3" s="5" t="s">
        <v>204</v>
      </c>
      <c r="X3" s="5" t="s">
        <v>105</v>
      </c>
      <c r="Y3" s="5" t="s">
        <v>477</v>
      </c>
      <c r="Z3" s="5" t="s">
        <v>479</v>
      </c>
      <c r="AA3" s="5">
        <v>14</v>
      </c>
      <c r="AB3" s="9" t="s">
        <v>252</v>
      </c>
      <c r="AC3" s="9" t="s">
        <v>281</v>
      </c>
      <c r="AD3" s="5" t="s">
        <v>209</v>
      </c>
      <c r="AE3" s="5" t="s">
        <v>480</v>
      </c>
      <c r="AF3" s="5" t="s">
        <v>213</v>
      </c>
      <c r="AG3" s="5" t="s">
        <v>215</v>
      </c>
      <c r="AH3" s="5" t="s">
        <v>216</v>
      </c>
      <c r="AI3" s="5" t="s">
        <v>217</v>
      </c>
      <c r="AJ3" s="5" t="s">
        <v>218</v>
      </c>
      <c r="AK3" s="5" t="s">
        <v>173</v>
      </c>
      <c r="AL3" s="5" t="s">
        <v>174</v>
      </c>
      <c r="AM3" s="5" t="s">
        <v>186</v>
      </c>
      <c r="AN3" s="5" t="s">
        <v>219</v>
      </c>
      <c r="AO3" s="5" t="s">
        <v>220</v>
      </c>
      <c r="AP3" s="5" t="s">
        <v>221</v>
      </c>
      <c r="AQ3" s="5" t="s">
        <v>367</v>
      </c>
      <c r="AR3" s="5">
        <v>21</v>
      </c>
      <c r="AS3" s="5">
        <v>53</v>
      </c>
      <c r="AT3" s="5">
        <v>3</v>
      </c>
      <c r="AU3" s="5" t="s">
        <v>222</v>
      </c>
      <c r="AV3" s="5" t="s">
        <v>223</v>
      </c>
      <c r="AW3" s="5" t="s">
        <v>213</v>
      </c>
      <c r="AX3" s="5" t="s">
        <v>217</v>
      </c>
      <c r="AY3" s="5" t="s">
        <v>228</v>
      </c>
      <c r="AZ3" s="5" t="s">
        <v>230</v>
      </c>
      <c r="BA3" s="5" t="s">
        <v>158</v>
      </c>
      <c r="BB3" s="5" t="s">
        <v>253</v>
      </c>
      <c r="BC3" s="5" t="s">
        <v>231</v>
      </c>
      <c r="BD3" s="5" t="s">
        <v>232</v>
      </c>
      <c r="BE3" s="5" t="s">
        <v>367</v>
      </c>
      <c r="BF3" s="5">
        <v>8</v>
      </c>
      <c r="BG3" s="5">
        <v>20</v>
      </c>
      <c r="BH3" s="5">
        <v>3</v>
      </c>
      <c r="BI3" s="5" t="s">
        <v>233</v>
      </c>
      <c r="BJ3" s="5" t="s">
        <v>254</v>
      </c>
      <c r="BK3" s="5" t="s">
        <v>238</v>
      </c>
      <c r="BL3" s="5" t="s">
        <v>239</v>
      </c>
      <c r="BM3" s="5">
        <v>4</v>
      </c>
      <c r="BN3" s="5" t="s">
        <v>489</v>
      </c>
      <c r="BO3" s="5">
        <v>57</v>
      </c>
      <c r="BP3" s="5" t="s">
        <v>241</v>
      </c>
      <c r="BQ3" s="5" t="s">
        <v>302</v>
      </c>
      <c r="BR3" s="5" t="s">
        <v>251</v>
      </c>
      <c r="BS3" s="5" t="s">
        <v>484</v>
      </c>
      <c r="BT3" s="5">
        <v>317</v>
      </c>
      <c r="BU3" s="5">
        <v>180</v>
      </c>
      <c r="BV3" s="5">
        <v>7.3</v>
      </c>
      <c r="BW3" s="5" t="s">
        <v>485</v>
      </c>
      <c r="BX3" s="5" t="s">
        <v>295</v>
      </c>
      <c r="BY3" s="5">
        <v>1610</v>
      </c>
      <c r="BZ3" s="5" t="s">
        <v>486</v>
      </c>
      <c r="CA3" s="5">
        <v>3220</v>
      </c>
      <c r="CB3" s="5" t="s">
        <v>248</v>
      </c>
      <c r="CC3" s="5">
        <v>317</v>
      </c>
      <c r="CD3" s="5" t="s">
        <v>202</v>
      </c>
      <c r="CE3" s="5" t="s">
        <v>202</v>
      </c>
      <c r="CF3" s="5" t="s">
        <v>667</v>
      </c>
      <c r="CG3" s="5" t="s">
        <v>647</v>
      </c>
      <c r="CH3" s="5" t="s">
        <v>648</v>
      </c>
      <c r="CI3" s="5" t="s">
        <v>649</v>
      </c>
      <c r="CJ3" s="5" t="s">
        <v>668</v>
      </c>
      <c r="CK3" s="5" t="s">
        <v>669</v>
      </c>
      <c r="CL3" s="5" t="s">
        <v>654</v>
      </c>
      <c r="CM3" s="5">
        <v>80</v>
      </c>
      <c r="CN3" s="5" t="s">
        <v>93</v>
      </c>
      <c r="CO3" s="5" t="s">
        <v>657</v>
      </c>
      <c r="CP3" s="5" t="s">
        <v>658</v>
      </c>
      <c r="CQ3" s="5">
        <v>85</v>
      </c>
      <c r="CR3" s="5" t="s">
        <v>659</v>
      </c>
      <c r="CS3" s="5" t="s">
        <v>668</v>
      </c>
      <c r="CT3" s="5" t="s">
        <v>669</v>
      </c>
      <c r="CU3" s="5" t="s">
        <v>661</v>
      </c>
      <c r="CV3" s="5">
        <v>80</v>
      </c>
      <c r="CW3" s="5" t="s">
        <v>202</v>
      </c>
      <c r="CX3" s="5" t="s">
        <v>202</v>
      </c>
      <c r="CY3" s="5" t="s">
        <v>202</v>
      </c>
      <c r="CZ3" s="5">
        <v>25</v>
      </c>
      <c r="DA3" s="5">
        <v>71</v>
      </c>
      <c r="DB3" s="5">
        <v>50</v>
      </c>
      <c r="DC3" s="5">
        <v>3</v>
      </c>
    </row>
    <row r="4" spans="1:107" x14ac:dyDescent="0.25">
      <c r="A4" s="61"/>
      <c r="B4" s="4" t="s">
        <v>642</v>
      </c>
      <c r="C4" s="4" t="str">
        <f>VLOOKUP(B4,'TAG ARMAZENAGEM'!$I$141:$K$241,3,0)</f>
        <v>ELEVADOR DE CANECAS - LIMPEZA 2</v>
      </c>
      <c r="D4" s="5" t="s">
        <v>344</v>
      </c>
      <c r="E4" s="5" t="s">
        <v>474</v>
      </c>
      <c r="F4" s="5" t="s">
        <v>475</v>
      </c>
      <c r="G4" s="5" t="s">
        <v>487</v>
      </c>
      <c r="H4" s="5" t="s">
        <v>348</v>
      </c>
      <c r="I4" s="5" t="s">
        <v>93</v>
      </c>
      <c r="J4" s="5" t="s">
        <v>196</v>
      </c>
      <c r="K4" s="5" t="s">
        <v>203</v>
      </c>
      <c r="L4" s="5">
        <v>50</v>
      </c>
      <c r="M4" s="5">
        <v>380</v>
      </c>
      <c r="N4" s="5">
        <v>1775</v>
      </c>
      <c r="O4" s="5" t="s">
        <v>163</v>
      </c>
      <c r="P4" s="5">
        <v>60</v>
      </c>
      <c r="Q4" s="5" t="s">
        <v>102</v>
      </c>
      <c r="R4" s="5" t="s">
        <v>202</v>
      </c>
      <c r="S4" s="5" t="s">
        <v>202</v>
      </c>
      <c r="T4" s="5" t="s">
        <v>103</v>
      </c>
      <c r="U4" s="5" t="s">
        <v>202</v>
      </c>
      <c r="V4" s="5" t="s">
        <v>202</v>
      </c>
      <c r="W4" s="5" t="s">
        <v>204</v>
      </c>
      <c r="X4" s="5" t="s">
        <v>105</v>
      </c>
      <c r="Y4" s="5" t="s">
        <v>477</v>
      </c>
      <c r="Z4" s="5" t="s">
        <v>479</v>
      </c>
      <c r="AA4" s="5">
        <v>14</v>
      </c>
      <c r="AB4" s="9" t="s">
        <v>252</v>
      </c>
      <c r="AC4" s="9" t="s">
        <v>282</v>
      </c>
      <c r="AD4" s="5" t="s">
        <v>209</v>
      </c>
      <c r="AE4" s="5" t="s">
        <v>480</v>
      </c>
      <c r="AF4" s="5" t="s">
        <v>213</v>
      </c>
      <c r="AG4" s="5" t="s">
        <v>215</v>
      </c>
      <c r="AH4" s="5" t="s">
        <v>216</v>
      </c>
      <c r="AI4" s="5" t="s">
        <v>217</v>
      </c>
      <c r="AJ4" s="5" t="s">
        <v>218</v>
      </c>
      <c r="AK4" s="5" t="s">
        <v>173</v>
      </c>
      <c r="AL4" s="5" t="s">
        <v>174</v>
      </c>
      <c r="AM4" s="5" t="s">
        <v>186</v>
      </c>
      <c r="AN4" s="5" t="s">
        <v>219</v>
      </c>
      <c r="AO4" s="5" t="s">
        <v>220</v>
      </c>
      <c r="AP4" s="5" t="s">
        <v>221</v>
      </c>
      <c r="AQ4" s="5" t="s">
        <v>367</v>
      </c>
      <c r="AR4" s="5">
        <v>21</v>
      </c>
      <c r="AS4" s="5">
        <v>53</v>
      </c>
      <c r="AT4" s="5">
        <v>3</v>
      </c>
      <c r="AU4" s="5" t="s">
        <v>222</v>
      </c>
      <c r="AV4" s="5" t="s">
        <v>223</v>
      </c>
      <c r="AW4" s="5" t="s">
        <v>213</v>
      </c>
      <c r="AX4" s="5" t="s">
        <v>217</v>
      </c>
      <c r="AY4" s="5" t="s">
        <v>228</v>
      </c>
      <c r="AZ4" s="5" t="s">
        <v>230</v>
      </c>
      <c r="BA4" s="5" t="s">
        <v>158</v>
      </c>
      <c r="BB4" s="5" t="s">
        <v>253</v>
      </c>
      <c r="BC4" s="5" t="s">
        <v>231</v>
      </c>
      <c r="BD4" s="5" t="s">
        <v>232</v>
      </c>
      <c r="BE4" s="5" t="s">
        <v>367</v>
      </c>
      <c r="BF4" s="5">
        <v>8</v>
      </c>
      <c r="BG4" s="5">
        <v>20</v>
      </c>
      <c r="BH4" s="5">
        <v>3</v>
      </c>
      <c r="BI4" s="5" t="s">
        <v>233</v>
      </c>
      <c r="BJ4" s="5" t="s">
        <v>254</v>
      </c>
      <c r="BK4" s="5" t="s">
        <v>238</v>
      </c>
      <c r="BL4" s="5" t="s">
        <v>239</v>
      </c>
      <c r="BM4" s="5">
        <v>4</v>
      </c>
      <c r="BN4" s="5" t="s">
        <v>489</v>
      </c>
      <c r="BO4" s="5">
        <v>57</v>
      </c>
      <c r="BP4" s="5" t="s">
        <v>241</v>
      </c>
      <c r="BQ4" s="5" t="s">
        <v>302</v>
      </c>
      <c r="BR4" s="5" t="s">
        <v>251</v>
      </c>
      <c r="BS4" s="5" t="s">
        <v>484</v>
      </c>
      <c r="BT4" s="5">
        <v>317</v>
      </c>
      <c r="BU4" s="5">
        <v>180</v>
      </c>
      <c r="BV4" s="5">
        <v>7.3</v>
      </c>
      <c r="BW4" s="5" t="s">
        <v>485</v>
      </c>
      <c r="BX4" s="5" t="s">
        <v>295</v>
      </c>
      <c r="BY4" s="5">
        <v>1610</v>
      </c>
      <c r="BZ4" s="5" t="s">
        <v>486</v>
      </c>
      <c r="CA4" s="5">
        <v>3220</v>
      </c>
      <c r="CB4" s="5" t="s">
        <v>248</v>
      </c>
      <c r="CC4" s="5">
        <v>317</v>
      </c>
      <c r="CD4" s="5" t="s">
        <v>202</v>
      </c>
      <c r="CE4" s="5" t="s">
        <v>202</v>
      </c>
    </row>
    <row r="5" spans="1:107" x14ac:dyDescent="0.25">
      <c r="A5" s="61"/>
      <c r="B5" s="4" t="s">
        <v>761</v>
      </c>
      <c r="C5" s="4" t="str">
        <f>VLOOKUP(B5,'TAG ARMAZENAGEM'!$I$141:$K$241,3,0)</f>
        <v>ELEV. CANECAS RESIDUAL DE SOJA 1</v>
      </c>
      <c r="D5" s="5" t="s">
        <v>344</v>
      </c>
      <c r="E5" s="5" t="s">
        <v>505</v>
      </c>
      <c r="F5" s="5" t="s">
        <v>475</v>
      </c>
      <c r="G5" s="5" t="s">
        <v>506</v>
      </c>
      <c r="H5" s="5" t="s">
        <v>507</v>
      </c>
      <c r="I5" s="5" t="s">
        <v>105</v>
      </c>
      <c r="J5" s="5" t="s">
        <v>255</v>
      </c>
      <c r="K5" s="5" t="s">
        <v>202</v>
      </c>
      <c r="L5" s="5">
        <v>5</v>
      </c>
      <c r="M5" s="5">
        <v>380</v>
      </c>
      <c r="N5" s="5">
        <v>1700</v>
      </c>
      <c r="O5" s="5" t="s">
        <v>163</v>
      </c>
      <c r="P5" s="5">
        <v>60</v>
      </c>
      <c r="Q5" s="5" t="s">
        <v>639</v>
      </c>
      <c r="R5" s="5" t="s">
        <v>202</v>
      </c>
      <c r="S5" s="5" t="s">
        <v>202</v>
      </c>
      <c r="T5" s="5" t="s">
        <v>640</v>
      </c>
      <c r="U5" s="5" t="s">
        <v>202</v>
      </c>
      <c r="V5" s="5" t="s">
        <v>202</v>
      </c>
      <c r="W5" s="5" t="s">
        <v>204</v>
      </c>
      <c r="X5" s="5" t="s">
        <v>105</v>
      </c>
      <c r="Y5" s="5" t="s">
        <v>256</v>
      </c>
      <c r="Z5" s="5" t="s">
        <v>488</v>
      </c>
      <c r="AA5" s="5">
        <v>2.2000000000000002</v>
      </c>
      <c r="AB5" s="9" t="s">
        <v>257</v>
      </c>
      <c r="AC5" s="9" t="s">
        <v>282</v>
      </c>
      <c r="AD5" s="5" t="s">
        <v>511</v>
      </c>
      <c r="AE5" s="5" t="s">
        <v>202</v>
      </c>
      <c r="AF5" s="5" t="s">
        <v>258</v>
      </c>
      <c r="AG5" s="5" t="s">
        <v>259</v>
      </c>
      <c r="AH5" s="5" t="s">
        <v>216</v>
      </c>
      <c r="AI5" s="5" t="s">
        <v>217</v>
      </c>
      <c r="AJ5" s="5" t="s">
        <v>218</v>
      </c>
      <c r="AK5" s="5" t="s">
        <v>260</v>
      </c>
      <c r="AL5" s="5" t="s">
        <v>263</v>
      </c>
      <c r="AM5" s="5" t="s">
        <v>262</v>
      </c>
      <c r="AN5" s="5" t="s">
        <v>261</v>
      </c>
      <c r="AO5" s="5" t="s">
        <v>264</v>
      </c>
      <c r="AP5" s="5" t="s">
        <v>265</v>
      </c>
      <c r="AQ5" s="5" t="s">
        <v>367</v>
      </c>
      <c r="AR5" s="5">
        <v>6</v>
      </c>
      <c r="AS5" s="5">
        <v>15</v>
      </c>
      <c r="AT5" s="5">
        <v>3</v>
      </c>
      <c r="AU5" s="5" t="s">
        <v>266</v>
      </c>
      <c r="AV5" s="5" t="s">
        <v>267</v>
      </c>
      <c r="AW5" s="5" t="s">
        <v>258</v>
      </c>
      <c r="AX5" s="5" t="s">
        <v>217</v>
      </c>
      <c r="AY5" s="5" t="s">
        <v>268</v>
      </c>
      <c r="AZ5" s="5" t="s">
        <v>271</v>
      </c>
      <c r="BA5" s="5" t="s">
        <v>270</v>
      </c>
      <c r="BB5" s="5" t="s">
        <v>269</v>
      </c>
      <c r="BC5" s="5" t="s">
        <v>272</v>
      </c>
      <c r="BD5" s="5" t="s">
        <v>273</v>
      </c>
      <c r="BE5" s="5" t="s">
        <v>367</v>
      </c>
      <c r="BF5" s="5">
        <v>4</v>
      </c>
      <c r="BG5" s="5">
        <v>10</v>
      </c>
      <c r="BH5" s="5">
        <v>3</v>
      </c>
      <c r="BI5" s="5" t="s">
        <v>274</v>
      </c>
      <c r="BJ5" s="5" t="s">
        <v>254</v>
      </c>
      <c r="BK5" s="5" t="s">
        <v>238</v>
      </c>
      <c r="BL5" s="5" t="s">
        <v>275</v>
      </c>
      <c r="BM5" s="5">
        <v>3</v>
      </c>
      <c r="BN5" s="5" t="s">
        <v>509</v>
      </c>
      <c r="BO5" s="5">
        <v>71</v>
      </c>
      <c r="BP5" s="5" t="s">
        <v>241</v>
      </c>
      <c r="BQ5" s="5" t="s">
        <v>302</v>
      </c>
      <c r="BR5" s="5" t="s">
        <v>251</v>
      </c>
      <c r="BS5" s="5" t="s">
        <v>484</v>
      </c>
      <c r="BT5" s="5">
        <v>374</v>
      </c>
      <c r="BU5" s="5">
        <v>190</v>
      </c>
      <c r="BV5" s="5">
        <v>2.1</v>
      </c>
      <c r="BW5" s="5" t="s">
        <v>508</v>
      </c>
      <c r="BX5" s="5" t="s">
        <v>245</v>
      </c>
      <c r="BY5" s="5">
        <v>1140</v>
      </c>
      <c r="BZ5" s="5" t="s">
        <v>486</v>
      </c>
      <c r="CA5" s="5">
        <v>2280</v>
      </c>
      <c r="CB5" s="5" t="s">
        <v>202</v>
      </c>
      <c r="CC5" s="5" t="s">
        <v>202</v>
      </c>
      <c r="CD5" s="5" t="s">
        <v>503</v>
      </c>
      <c r="CE5" s="5">
        <v>1140</v>
      </c>
      <c r="CF5" s="5" t="s">
        <v>668</v>
      </c>
      <c r="CG5" s="5" t="s">
        <v>688</v>
      </c>
      <c r="CH5" s="5" t="s">
        <v>689</v>
      </c>
      <c r="CI5" s="5" t="s">
        <v>690</v>
      </c>
      <c r="CJ5" s="5" t="s">
        <v>668</v>
      </c>
      <c r="CK5" s="5" t="s">
        <v>692</v>
      </c>
      <c r="CL5" s="5" t="s">
        <v>691</v>
      </c>
      <c r="CM5" s="5">
        <v>12</v>
      </c>
      <c r="CN5" s="5" t="s">
        <v>202</v>
      </c>
      <c r="CO5" s="5" t="s">
        <v>202</v>
      </c>
      <c r="CP5" s="5" t="s">
        <v>202</v>
      </c>
      <c r="CQ5" s="5" t="s">
        <v>202</v>
      </c>
      <c r="CR5" s="5" t="s">
        <v>202</v>
      </c>
      <c r="CS5" s="5" t="s">
        <v>202</v>
      </c>
      <c r="CT5" s="5" t="s">
        <v>202</v>
      </c>
      <c r="CU5" s="5" t="s">
        <v>202</v>
      </c>
      <c r="CV5" s="5" t="s">
        <v>202</v>
      </c>
      <c r="CW5" s="5" t="s">
        <v>202</v>
      </c>
      <c r="CX5" s="5" t="s">
        <v>202</v>
      </c>
      <c r="CY5" s="5" t="s">
        <v>202</v>
      </c>
      <c r="CZ5" s="5">
        <v>2.5</v>
      </c>
      <c r="DA5" s="5">
        <v>8</v>
      </c>
      <c r="DB5" s="5">
        <v>5</v>
      </c>
    </row>
    <row r="6" spans="1:107" x14ac:dyDescent="0.25">
      <c r="A6" s="61"/>
      <c r="B6" s="4" t="s">
        <v>767</v>
      </c>
      <c r="C6" s="4" t="str">
        <f>VLOOKUP(B6,'TAG ARMAZENAGEM'!$I$141:$K$241,3,0)</f>
        <v>ELEV. CANECAS RESIDUAL DE SOJA 2</v>
      </c>
      <c r="D6" s="5" t="s">
        <v>344</v>
      </c>
      <c r="E6" s="5" t="s">
        <v>505</v>
      </c>
      <c r="F6" s="5" t="s">
        <v>475</v>
      </c>
      <c r="G6" s="5" t="s">
        <v>510</v>
      </c>
      <c r="H6" s="5" t="s">
        <v>507</v>
      </c>
      <c r="I6" s="5" t="s">
        <v>105</v>
      </c>
      <c r="J6" s="5" t="s">
        <v>255</v>
      </c>
      <c r="K6" s="5" t="s">
        <v>202</v>
      </c>
      <c r="L6" s="5">
        <v>5</v>
      </c>
      <c r="M6" s="5">
        <v>380</v>
      </c>
      <c r="N6" s="5">
        <v>1700</v>
      </c>
      <c r="O6" s="5" t="s">
        <v>163</v>
      </c>
      <c r="P6" s="5">
        <v>60</v>
      </c>
      <c r="Q6" s="5" t="s">
        <v>639</v>
      </c>
      <c r="R6" s="5" t="s">
        <v>202</v>
      </c>
      <c r="S6" s="5" t="s">
        <v>202</v>
      </c>
      <c r="T6" s="5" t="s">
        <v>640</v>
      </c>
      <c r="U6" s="5" t="s">
        <v>202</v>
      </c>
      <c r="V6" s="5" t="s">
        <v>202</v>
      </c>
      <c r="W6" s="5" t="s">
        <v>204</v>
      </c>
      <c r="X6" s="5" t="s">
        <v>105</v>
      </c>
      <c r="Y6" s="5" t="s">
        <v>256</v>
      </c>
      <c r="Z6" s="5" t="s">
        <v>488</v>
      </c>
      <c r="AA6" s="5">
        <v>2.2000000000000002</v>
      </c>
      <c r="AB6" s="9" t="s">
        <v>257</v>
      </c>
      <c r="AC6" s="9" t="s">
        <v>282</v>
      </c>
      <c r="AD6" s="5" t="s">
        <v>511</v>
      </c>
      <c r="AE6" s="5" t="s">
        <v>202</v>
      </c>
      <c r="AF6" s="5" t="s">
        <v>258</v>
      </c>
      <c r="AG6" s="5" t="s">
        <v>259</v>
      </c>
      <c r="AH6" s="5" t="s">
        <v>216</v>
      </c>
      <c r="AI6" s="5" t="s">
        <v>217</v>
      </c>
      <c r="AJ6" s="5" t="s">
        <v>218</v>
      </c>
      <c r="AK6" s="5" t="s">
        <v>260</v>
      </c>
      <c r="AL6" s="5" t="s">
        <v>263</v>
      </c>
      <c r="AM6" s="5" t="s">
        <v>262</v>
      </c>
      <c r="AN6" s="5" t="s">
        <v>261</v>
      </c>
      <c r="AO6" s="5" t="s">
        <v>264</v>
      </c>
      <c r="AP6" s="5" t="s">
        <v>265</v>
      </c>
      <c r="AQ6" s="5" t="s">
        <v>367</v>
      </c>
      <c r="AR6" s="5">
        <v>6</v>
      </c>
      <c r="AS6" s="5">
        <v>15</v>
      </c>
      <c r="AT6" s="5">
        <v>3</v>
      </c>
      <c r="AU6" s="5" t="s">
        <v>266</v>
      </c>
      <c r="AV6" s="5" t="s">
        <v>267</v>
      </c>
      <c r="AW6" s="5" t="s">
        <v>258</v>
      </c>
      <c r="AX6" s="5" t="s">
        <v>217</v>
      </c>
      <c r="AY6" s="5" t="s">
        <v>268</v>
      </c>
      <c r="AZ6" s="5" t="s">
        <v>271</v>
      </c>
      <c r="BA6" s="5" t="s">
        <v>270</v>
      </c>
      <c r="BB6" s="5" t="s">
        <v>269</v>
      </c>
      <c r="BC6" s="5" t="s">
        <v>272</v>
      </c>
      <c r="BD6" s="5" t="s">
        <v>273</v>
      </c>
      <c r="BE6" s="5" t="s">
        <v>367</v>
      </c>
      <c r="BF6" s="5">
        <v>4</v>
      </c>
      <c r="BG6" s="5">
        <v>10</v>
      </c>
      <c r="BH6" s="5">
        <v>3</v>
      </c>
      <c r="BI6" s="5" t="s">
        <v>274</v>
      </c>
      <c r="BJ6" s="5" t="s">
        <v>254</v>
      </c>
      <c r="BK6" s="5" t="s">
        <v>238</v>
      </c>
      <c r="BL6" s="5" t="s">
        <v>275</v>
      </c>
      <c r="BM6" s="5">
        <v>3</v>
      </c>
      <c r="BN6" s="5" t="s">
        <v>509</v>
      </c>
      <c r="BO6" s="5">
        <v>71</v>
      </c>
      <c r="BP6" s="5" t="s">
        <v>241</v>
      </c>
      <c r="BQ6" s="5" t="s">
        <v>302</v>
      </c>
      <c r="BR6" s="5" t="s">
        <v>251</v>
      </c>
      <c r="BS6" s="5" t="s">
        <v>484</v>
      </c>
      <c r="BT6" s="5">
        <v>374</v>
      </c>
      <c r="BU6" s="5">
        <v>190</v>
      </c>
      <c r="BV6" s="5">
        <v>2.1</v>
      </c>
      <c r="BW6" s="5" t="s">
        <v>508</v>
      </c>
      <c r="BX6" s="5" t="s">
        <v>245</v>
      </c>
      <c r="BY6" s="5">
        <v>1140</v>
      </c>
      <c r="BZ6" s="34" t="s">
        <v>486</v>
      </c>
      <c r="CA6" s="5">
        <v>2280</v>
      </c>
      <c r="CB6" s="5" t="s">
        <v>202</v>
      </c>
      <c r="CC6" s="5" t="s">
        <v>202</v>
      </c>
      <c r="CD6" s="5" t="s">
        <v>503</v>
      </c>
      <c r="CE6" s="5">
        <v>1140</v>
      </c>
    </row>
    <row r="7" spans="1:107" x14ac:dyDescent="0.25">
      <c r="A7" s="61"/>
      <c r="B7" s="4" t="s">
        <v>769</v>
      </c>
      <c r="C7" s="4" t="str">
        <f>VLOOKUP(B7,'TAG ARMAZENAGEM'!$I$141:$K$241,3,0)</f>
        <v>ELEV. CANECAS SILO VERTICAL 1</v>
      </c>
      <c r="D7" s="5" t="s">
        <v>344</v>
      </c>
      <c r="E7" s="5" t="s">
        <v>474</v>
      </c>
      <c r="F7" s="5" t="s">
        <v>475</v>
      </c>
      <c r="G7" s="5" t="s">
        <v>491</v>
      </c>
      <c r="H7" s="5" t="s">
        <v>348</v>
      </c>
      <c r="I7" s="5" t="s">
        <v>93</v>
      </c>
      <c r="J7" s="5" t="s">
        <v>196</v>
      </c>
      <c r="K7" s="5" t="s">
        <v>276</v>
      </c>
      <c r="L7" s="5">
        <v>75</v>
      </c>
      <c r="M7" s="5">
        <v>380</v>
      </c>
      <c r="N7" s="5">
        <v>1780</v>
      </c>
      <c r="O7" s="5" t="s">
        <v>163</v>
      </c>
      <c r="P7" s="5">
        <v>60</v>
      </c>
      <c r="Q7" s="5" t="s">
        <v>277</v>
      </c>
      <c r="R7" s="5">
        <v>27</v>
      </c>
      <c r="S7" s="5">
        <v>12000</v>
      </c>
      <c r="T7" s="5" t="s">
        <v>277</v>
      </c>
      <c r="U7" s="5">
        <v>27</v>
      </c>
      <c r="V7" s="5">
        <v>12000</v>
      </c>
      <c r="W7" s="5" t="s">
        <v>204</v>
      </c>
      <c r="X7" s="5" t="s">
        <v>105</v>
      </c>
      <c r="Y7" s="5" t="s">
        <v>278</v>
      </c>
      <c r="Z7" s="5" t="s">
        <v>479</v>
      </c>
      <c r="AA7" s="5">
        <v>21</v>
      </c>
      <c r="AB7" s="9" t="s">
        <v>279</v>
      </c>
      <c r="AC7" s="9" t="s">
        <v>281</v>
      </c>
      <c r="AD7" s="5" t="s">
        <v>209</v>
      </c>
      <c r="AE7" s="5" t="s">
        <v>480</v>
      </c>
      <c r="AF7" s="5" t="s">
        <v>213</v>
      </c>
      <c r="AG7" s="5" t="s">
        <v>215</v>
      </c>
      <c r="AH7" s="5" t="s">
        <v>216</v>
      </c>
      <c r="AI7" s="5" t="s">
        <v>217</v>
      </c>
      <c r="AJ7" s="5" t="s">
        <v>218</v>
      </c>
      <c r="AK7" s="5" t="s">
        <v>173</v>
      </c>
      <c r="AL7" s="5" t="s">
        <v>174</v>
      </c>
      <c r="AM7" s="5" t="s">
        <v>186</v>
      </c>
      <c r="AN7" s="5" t="s">
        <v>219</v>
      </c>
      <c r="AO7" s="5" t="s">
        <v>220</v>
      </c>
      <c r="AP7" s="5" t="s">
        <v>221</v>
      </c>
      <c r="AQ7" s="5" t="s">
        <v>367</v>
      </c>
      <c r="AR7" s="5">
        <v>21</v>
      </c>
      <c r="AS7" s="5">
        <v>53</v>
      </c>
      <c r="AT7" s="5">
        <v>3</v>
      </c>
      <c r="AU7" s="5" t="s">
        <v>222</v>
      </c>
      <c r="AV7" s="5" t="s">
        <v>223</v>
      </c>
      <c r="AW7" s="5" t="s">
        <v>213</v>
      </c>
      <c r="AX7" s="5" t="s">
        <v>217</v>
      </c>
      <c r="AY7" s="5" t="s">
        <v>228</v>
      </c>
      <c r="AZ7" s="5" t="s">
        <v>230</v>
      </c>
      <c r="BA7" s="5" t="s">
        <v>229</v>
      </c>
      <c r="BB7" s="5" t="s">
        <v>253</v>
      </c>
      <c r="BC7" s="5" t="s">
        <v>231</v>
      </c>
      <c r="BD7" s="5" t="s">
        <v>232</v>
      </c>
      <c r="BE7" s="5" t="s">
        <v>367</v>
      </c>
      <c r="BF7" s="5">
        <v>8</v>
      </c>
      <c r="BG7" s="5">
        <v>20</v>
      </c>
      <c r="BH7" s="5">
        <v>3</v>
      </c>
      <c r="BI7" s="5" t="s">
        <v>233</v>
      </c>
      <c r="BJ7" s="5" t="s">
        <v>254</v>
      </c>
      <c r="BK7" s="5" t="s">
        <v>238</v>
      </c>
      <c r="BL7" s="5" t="s">
        <v>239</v>
      </c>
      <c r="BM7" s="5">
        <v>4</v>
      </c>
      <c r="BN7" s="5" t="s">
        <v>492</v>
      </c>
      <c r="BO7" s="5">
        <v>85</v>
      </c>
      <c r="BP7" s="5" t="s">
        <v>241</v>
      </c>
      <c r="BQ7" s="5" t="s">
        <v>302</v>
      </c>
      <c r="BR7" s="5" t="s">
        <v>251</v>
      </c>
      <c r="BS7" s="5" t="s">
        <v>484</v>
      </c>
      <c r="BT7" s="5">
        <v>472</v>
      </c>
      <c r="BU7" s="5">
        <v>180</v>
      </c>
      <c r="BV7" s="5">
        <v>7.3</v>
      </c>
      <c r="BW7" s="5" t="s">
        <v>485</v>
      </c>
      <c r="BX7" s="5" t="s">
        <v>295</v>
      </c>
      <c r="BY7" s="5">
        <v>2385</v>
      </c>
      <c r="BZ7" s="5" t="s">
        <v>486</v>
      </c>
      <c r="CA7" s="5">
        <v>4770</v>
      </c>
      <c r="CB7" s="5" t="s">
        <v>248</v>
      </c>
      <c r="CC7" s="5">
        <v>472</v>
      </c>
      <c r="CD7" s="5" t="s">
        <v>202</v>
      </c>
      <c r="CE7" s="5" t="s">
        <v>202</v>
      </c>
      <c r="CF7" s="5" t="s">
        <v>668</v>
      </c>
      <c r="CG7" s="5" t="s">
        <v>670</v>
      </c>
      <c r="CH7" s="5" t="s">
        <v>671</v>
      </c>
      <c r="CI7" s="5" t="s">
        <v>672</v>
      </c>
      <c r="CJ7" s="5" t="s">
        <v>668</v>
      </c>
      <c r="CK7" s="5" t="s">
        <v>693</v>
      </c>
      <c r="CL7" s="5" t="s">
        <v>673</v>
      </c>
      <c r="CM7" s="5">
        <v>115</v>
      </c>
      <c r="CN7" s="5" t="s">
        <v>93</v>
      </c>
      <c r="CO7" s="5" t="s">
        <v>657</v>
      </c>
      <c r="CP7" s="5" t="s">
        <v>674</v>
      </c>
      <c r="CQ7" s="5">
        <v>130</v>
      </c>
      <c r="CR7" s="5" t="s">
        <v>675</v>
      </c>
      <c r="CS7" s="5" t="s">
        <v>668</v>
      </c>
      <c r="CT7" s="5" t="s">
        <v>693</v>
      </c>
      <c r="CU7" s="5" t="s">
        <v>676</v>
      </c>
      <c r="CV7" s="5">
        <v>115</v>
      </c>
      <c r="CW7" s="5" t="s">
        <v>202</v>
      </c>
      <c r="CX7" s="5" t="s">
        <v>202</v>
      </c>
      <c r="CY7" s="5" t="s">
        <v>202</v>
      </c>
      <c r="CZ7" s="5">
        <v>35</v>
      </c>
      <c r="DA7" s="5">
        <v>101</v>
      </c>
      <c r="DB7" s="5">
        <v>75</v>
      </c>
      <c r="DC7" s="5">
        <v>1</v>
      </c>
    </row>
    <row r="8" spans="1:107" x14ac:dyDescent="0.25">
      <c r="A8" s="61"/>
      <c r="B8" s="4" t="s">
        <v>773</v>
      </c>
      <c r="C8" s="4" t="str">
        <f>VLOOKUP(B8,'TAG ARMAZENAGEM'!$I$141:$K$241,3,0)</f>
        <v>ELEV. CANECAS SILO VERTICAL 2</v>
      </c>
      <c r="D8" s="5" t="s">
        <v>344</v>
      </c>
      <c r="E8" s="5" t="s">
        <v>474</v>
      </c>
      <c r="F8" s="5" t="s">
        <v>475</v>
      </c>
      <c r="G8" s="5" t="s">
        <v>493</v>
      </c>
      <c r="H8" s="5" t="s">
        <v>348</v>
      </c>
      <c r="I8" s="5" t="s">
        <v>93</v>
      </c>
      <c r="J8" s="5" t="s">
        <v>196</v>
      </c>
      <c r="K8" s="5" t="s">
        <v>276</v>
      </c>
      <c r="L8" s="5">
        <v>75</v>
      </c>
      <c r="M8" s="5">
        <v>380</v>
      </c>
      <c r="N8" s="5">
        <v>1780</v>
      </c>
      <c r="O8" s="5" t="s">
        <v>163</v>
      </c>
      <c r="P8" s="5">
        <v>60</v>
      </c>
      <c r="Q8" s="5" t="s">
        <v>277</v>
      </c>
      <c r="R8" s="5">
        <v>27</v>
      </c>
      <c r="S8" s="5">
        <v>12000</v>
      </c>
      <c r="T8" s="5" t="s">
        <v>277</v>
      </c>
      <c r="U8" s="5">
        <v>27</v>
      </c>
      <c r="V8" s="5">
        <v>12000</v>
      </c>
      <c r="W8" s="5" t="s">
        <v>204</v>
      </c>
      <c r="X8" s="5" t="s">
        <v>105</v>
      </c>
      <c r="Y8" s="5" t="s">
        <v>494</v>
      </c>
      <c r="Z8" s="5" t="s">
        <v>479</v>
      </c>
      <c r="AA8" s="5">
        <v>21</v>
      </c>
      <c r="AB8" s="9" t="s">
        <v>279</v>
      </c>
      <c r="AC8" s="9" t="s">
        <v>282</v>
      </c>
      <c r="AD8" s="5" t="s">
        <v>209</v>
      </c>
      <c r="AE8" s="5" t="s">
        <v>480</v>
      </c>
      <c r="AF8" s="5" t="s">
        <v>213</v>
      </c>
      <c r="AG8" s="5" t="s">
        <v>215</v>
      </c>
      <c r="AH8" s="5" t="s">
        <v>216</v>
      </c>
      <c r="AI8" s="5" t="s">
        <v>217</v>
      </c>
      <c r="AJ8" s="5" t="s">
        <v>218</v>
      </c>
      <c r="AK8" s="5" t="s">
        <v>173</v>
      </c>
      <c r="AL8" s="5" t="s">
        <v>174</v>
      </c>
      <c r="AM8" s="5" t="s">
        <v>186</v>
      </c>
      <c r="AN8" s="5" t="s">
        <v>219</v>
      </c>
      <c r="AO8" s="5" t="s">
        <v>220</v>
      </c>
      <c r="AP8" s="5" t="s">
        <v>221</v>
      </c>
      <c r="AQ8" s="5" t="s">
        <v>367</v>
      </c>
      <c r="AR8" s="5">
        <v>21</v>
      </c>
      <c r="AS8" s="5">
        <v>53</v>
      </c>
      <c r="AT8" s="5">
        <v>3</v>
      </c>
      <c r="AU8" s="5" t="s">
        <v>222</v>
      </c>
      <c r="AV8" s="5" t="s">
        <v>223</v>
      </c>
      <c r="AW8" s="5" t="s">
        <v>213</v>
      </c>
      <c r="AX8" s="5" t="s">
        <v>217</v>
      </c>
      <c r="AY8" s="5" t="s">
        <v>228</v>
      </c>
      <c r="AZ8" s="5" t="s">
        <v>230</v>
      </c>
      <c r="BA8" s="5" t="s">
        <v>158</v>
      </c>
      <c r="BB8" s="5" t="s">
        <v>253</v>
      </c>
      <c r="BC8" s="5" t="s">
        <v>231</v>
      </c>
      <c r="BD8" s="5" t="s">
        <v>232</v>
      </c>
      <c r="BE8" s="5" t="s">
        <v>367</v>
      </c>
      <c r="BF8" s="5">
        <v>8</v>
      </c>
      <c r="BG8" s="5">
        <v>20</v>
      </c>
      <c r="BH8" s="5">
        <v>3</v>
      </c>
      <c r="BI8" s="5" t="s">
        <v>233</v>
      </c>
      <c r="BJ8" s="5" t="s">
        <v>254</v>
      </c>
      <c r="BK8" s="5" t="s">
        <v>238</v>
      </c>
      <c r="BL8" s="5" t="s">
        <v>239</v>
      </c>
      <c r="BM8" s="5">
        <v>4</v>
      </c>
      <c r="BN8" s="5" t="s">
        <v>492</v>
      </c>
      <c r="BO8" s="5">
        <v>85</v>
      </c>
      <c r="BP8" s="5" t="s">
        <v>241</v>
      </c>
      <c r="BQ8" s="5" t="s">
        <v>302</v>
      </c>
      <c r="BR8" s="5" t="s">
        <v>251</v>
      </c>
      <c r="BS8" s="5" t="s">
        <v>484</v>
      </c>
      <c r="BT8" s="5">
        <v>472</v>
      </c>
      <c r="BU8" s="5">
        <v>180</v>
      </c>
      <c r="BV8" s="5">
        <v>7.3</v>
      </c>
      <c r="BW8" s="5" t="s">
        <v>485</v>
      </c>
      <c r="BX8" s="5" t="s">
        <v>295</v>
      </c>
      <c r="BY8" s="5">
        <v>2385</v>
      </c>
      <c r="BZ8" s="5" t="s">
        <v>486</v>
      </c>
      <c r="CA8" s="5">
        <v>4770</v>
      </c>
      <c r="CB8" s="5" t="s">
        <v>248</v>
      </c>
      <c r="CC8" s="5">
        <v>472</v>
      </c>
      <c r="CD8" s="5" t="s">
        <v>202</v>
      </c>
      <c r="CE8" s="5" t="s">
        <v>202</v>
      </c>
    </row>
    <row r="9" spans="1:107" x14ac:dyDescent="0.25">
      <c r="A9" s="61"/>
      <c r="B9" s="4" t="s">
        <v>783</v>
      </c>
      <c r="C9" s="4" t="str">
        <f>VLOOKUP(B9,'TAG ARMAZENAGEM'!$I$141:$K$241,3,0)</f>
        <v>ELEV.CANECAS ARMAZ. 1</v>
      </c>
      <c r="D9" s="5" t="s">
        <v>344</v>
      </c>
      <c r="E9" s="5" t="s">
        <v>474</v>
      </c>
      <c r="F9" s="5" t="s">
        <v>475</v>
      </c>
      <c r="G9" s="5" t="s">
        <v>495</v>
      </c>
      <c r="H9" s="5" t="s">
        <v>348</v>
      </c>
      <c r="I9" s="5" t="s">
        <v>93</v>
      </c>
      <c r="J9" s="5" t="s">
        <v>196</v>
      </c>
      <c r="K9" s="5" t="s">
        <v>276</v>
      </c>
      <c r="L9" s="5">
        <v>60</v>
      </c>
      <c r="M9" s="5">
        <v>380</v>
      </c>
      <c r="N9" s="5">
        <v>1780</v>
      </c>
      <c r="O9" s="5" t="s">
        <v>163</v>
      </c>
      <c r="P9" s="5">
        <v>60</v>
      </c>
      <c r="Q9" s="5" t="s">
        <v>277</v>
      </c>
      <c r="R9" s="5">
        <v>27</v>
      </c>
      <c r="S9" s="5">
        <v>12000</v>
      </c>
      <c r="T9" s="5" t="s">
        <v>277</v>
      </c>
      <c r="U9" s="5">
        <v>27</v>
      </c>
      <c r="V9" s="5">
        <v>12000</v>
      </c>
      <c r="W9" s="5" t="s">
        <v>204</v>
      </c>
      <c r="X9" s="5" t="s">
        <v>105</v>
      </c>
      <c r="Y9" s="5" t="s">
        <v>283</v>
      </c>
      <c r="Z9" s="5" t="s">
        <v>479</v>
      </c>
      <c r="AA9" s="5">
        <v>20</v>
      </c>
      <c r="AB9" s="9" t="s">
        <v>284</v>
      </c>
      <c r="AC9" s="9" t="s">
        <v>281</v>
      </c>
      <c r="AD9" s="5" t="s">
        <v>209</v>
      </c>
      <c r="AE9" s="5" t="s">
        <v>480</v>
      </c>
      <c r="AF9" s="5" t="s">
        <v>213</v>
      </c>
      <c r="AG9" s="5" t="s">
        <v>215</v>
      </c>
      <c r="AH9" s="5" t="s">
        <v>216</v>
      </c>
      <c r="AI9" s="5" t="s">
        <v>217</v>
      </c>
      <c r="AJ9" s="5" t="s">
        <v>218</v>
      </c>
      <c r="AK9" s="5" t="s">
        <v>173</v>
      </c>
      <c r="AL9" s="5" t="s">
        <v>174</v>
      </c>
      <c r="AM9" s="5" t="s">
        <v>186</v>
      </c>
      <c r="AN9" s="5" t="s">
        <v>219</v>
      </c>
      <c r="AO9" s="5" t="s">
        <v>220</v>
      </c>
      <c r="AP9" s="5" t="s">
        <v>221</v>
      </c>
      <c r="AQ9" s="5" t="s">
        <v>367</v>
      </c>
      <c r="AR9" s="5">
        <v>21</v>
      </c>
      <c r="AS9" s="5">
        <v>53</v>
      </c>
      <c r="AT9" s="5">
        <v>3</v>
      </c>
      <c r="AU9" s="5" t="s">
        <v>222</v>
      </c>
      <c r="AV9" s="5" t="s">
        <v>223</v>
      </c>
      <c r="AW9" s="5" t="s">
        <v>213</v>
      </c>
      <c r="AX9" s="5" t="s">
        <v>217</v>
      </c>
      <c r="AY9" s="5" t="s">
        <v>228</v>
      </c>
      <c r="AZ9" s="5" t="s">
        <v>230</v>
      </c>
      <c r="BA9" s="5" t="s">
        <v>229</v>
      </c>
      <c r="BB9" s="5" t="s">
        <v>253</v>
      </c>
      <c r="BC9" s="5" t="s">
        <v>231</v>
      </c>
      <c r="BD9" s="5" t="s">
        <v>232</v>
      </c>
      <c r="BE9" s="5" t="s">
        <v>367</v>
      </c>
      <c r="BF9" s="5">
        <v>8</v>
      </c>
      <c r="BG9" s="5">
        <v>20</v>
      </c>
      <c r="BH9" s="5">
        <v>3</v>
      </c>
      <c r="BI9" s="5" t="s">
        <v>233</v>
      </c>
      <c r="BJ9" s="5" t="s">
        <v>254</v>
      </c>
      <c r="BK9" s="5" t="s">
        <v>238</v>
      </c>
      <c r="BL9" s="5" t="s">
        <v>239</v>
      </c>
      <c r="BM9" s="5">
        <v>4</v>
      </c>
      <c r="BN9" s="5" t="s">
        <v>489</v>
      </c>
      <c r="BO9" s="5">
        <v>67</v>
      </c>
      <c r="BP9" s="5" t="s">
        <v>241</v>
      </c>
      <c r="BQ9" s="5" t="s">
        <v>302</v>
      </c>
      <c r="BR9" s="5" t="s">
        <v>251</v>
      </c>
      <c r="BS9" s="5" t="s">
        <v>484</v>
      </c>
      <c r="BT9" s="5">
        <v>372</v>
      </c>
      <c r="BU9" s="5">
        <v>180</v>
      </c>
      <c r="BV9" s="5">
        <v>7.3</v>
      </c>
      <c r="BW9" s="5" t="s">
        <v>485</v>
      </c>
      <c r="BX9" s="5" t="s">
        <v>295</v>
      </c>
      <c r="BY9" s="5">
        <v>1885</v>
      </c>
      <c r="BZ9" s="5" t="s">
        <v>486</v>
      </c>
      <c r="CA9" s="5">
        <v>3770</v>
      </c>
      <c r="CB9" s="5" t="s">
        <v>248</v>
      </c>
      <c r="CC9" s="5">
        <v>372</v>
      </c>
      <c r="CD9" s="5" t="s">
        <v>202</v>
      </c>
      <c r="CE9" s="5" t="s">
        <v>202</v>
      </c>
      <c r="CF9" s="5" t="s">
        <v>668</v>
      </c>
      <c r="CG9" s="5" t="s">
        <v>670</v>
      </c>
      <c r="CH9" s="5" t="s">
        <v>677</v>
      </c>
      <c r="CI9" s="5" t="s">
        <v>672</v>
      </c>
      <c r="CJ9" s="5" t="s">
        <v>668</v>
      </c>
      <c r="CK9" s="5" t="s">
        <v>694</v>
      </c>
      <c r="CL9" s="5" t="s">
        <v>678</v>
      </c>
      <c r="CM9" s="5">
        <v>95</v>
      </c>
      <c r="CN9" s="5" t="s">
        <v>93</v>
      </c>
      <c r="CO9" s="5" t="s">
        <v>657</v>
      </c>
      <c r="CP9" s="5" t="s">
        <v>674</v>
      </c>
      <c r="CQ9" s="5">
        <v>130</v>
      </c>
      <c r="CR9" s="5" t="s">
        <v>679</v>
      </c>
      <c r="CS9" s="5" t="s">
        <v>668</v>
      </c>
      <c r="CT9" s="5" t="s">
        <v>694</v>
      </c>
      <c r="CU9" s="5" t="s">
        <v>680</v>
      </c>
      <c r="CV9" s="5">
        <v>95</v>
      </c>
      <c r="CW9" s="5" t="s">
        <v>202</v>
      </c>
      <c r="CX9" s="5" t="s">
        <v>202</v>
      </c>
      <c r="CY9" s="5" t="s">
        <v>202</v>
      </c>
      <c r="CZ9" s="5">
        <v>35</v>
      </c>
      <c r="DA9" s="5">
        <v>81</v>
      </c>
      <c r="DB9" s="5">
        <v>60</v>
      </c>
      <c r="DC9" s="5">
        <v>1</v>
      </c>
    </row>
    <row r="10" spans="1:107" x14ac:dyDescent="0.25">
      <c r="A10" s="61"/>
      <c r="B10" s="4" t="s">
        <v>788</v>
      </c>
      <c r="C10" s="4" t="str">
        <f>VLOOKUP(B10,'TAG ARMAZENAGEM'!$I$141:$K$241,3,0)</f>
        <v>ELEV.CANECAS ARMAZ. 2</v>
      </c>
      <c r="D10" s="5" t="s">
        <v>344</v>
      </c>
      <c r="E10" s="5" t="s">
        <v>474</v>
      </c>
      <c r="F10" s="5" t="s">
        <v>475</v>
      </c>
      <c r="G10" s="5" t="s">
        <v>496</v>
      </c>
      <c r="H10" s="5" t="s">
        <v>348</v>
      </c>
      <c r="I10" s="5" t="s">
        <v>93</v>
      </c>
      <c r="J10" s="5" t="s">
        <v>196</v>
      </c>
      <c r="K10" s="5" t="s">
        <v>276</v>
      </c>
      <c r="L10" s="5">
        <v>60</v>
      </c>
      <c r="M10" s="5">
        <v>380</v>
      </c>
      <c r="N10" s="5">
        <v>1780</v>
      </c>
      <c r="O10" s="5" t="s">
        <v>163</v>
      </c>
      <c r="P10" s="5">
        <v>60</v>
      </c>
      <c r="Q10" s="5" t="s">
        <v>277</v>
      </c>
      <c r="R10" s="5">
        <v>27</v>
      </c>
      <c r="S10" s="5">
        <v>12000</v>
      </c>
      <c r="T10" s="5" t="s">
        <v>277</v>
      </c>
      <c r="U10" s="5">
        <v>27</v>
      </c>
      <c r="V10" s="5">
        <v>12000</v>
      </c>
      <c r="W10" s="5" t="s">
        <v>204</v>
      </c>
      <c r="X10" s="5" t="s">
        <v>105</v>
      </c>
      <c r="Y10" s="5" t="s">
        <v>283</v>
      </c>
      <c r="Z10" s="5" t="s">
        <v>479</v>
      </c>
      <c r="AA10" s="5">
        <v>20</v>
      </c>
      <c r="AB10" s="9" t="s">
        <v>284</v>
      </c>
      <c r="AC10" s="9" t="s">
        <v>282</v>
      </c>
      <c r="AD10" s="5" t="s">
        <v>209</v>
      </c>
      <c r="AE10" s="5" t="s">
        <v>480</v>
      </c>
      <c r="AF10" s="5" t="s">
        <v>213</v>
      </c>
      <c r="AG10" s="5" t="s">
        <v>215</v>
      </c>
      <c r="AH10" s="5" t="s">
        <v>216</v>
      </c>
      <c r="AI10" s="5" t="s">
        <v>217</v>
      </c>
      <c r="AJ10" s="5" t="s">
        <v>218</v>
      </c>
      <c r="AK10" s="5" t="s">
        <v>173</v>
      </c>
      <c r="AL10" s="5" t="s">
        <v>174</v>
      </c>
      <c r="AM10" s="5" t="s">
        <v>186</v>
      </c>
      <c r="AN10" s="5" t="s">
        <v>219</v>
      </c>
      <c r="AO10" s="5" t="s">
        <v>220</v>
      </c>
      <c r="AP10" s="5" t="s">
        <v>221</v>
      </c>
      <c r="AQ10" s="5" t="s">
        <v>367</v>
      </c>
      <c r="AR10" s="5">
        <v>21</v>
      </c>
      <c r="AS10" s="5">
        <v>53</v>
      </c>
      <c r="AT10" s="5">
        <v>3</v>
      </c>
      <c r="AU10" s="5" t="s">
        <v>222</v>
      </c>
      <c r="AV10" s="5" t="s">
        <v>223</v>
      </c>
      <c r="AW10" s="5" t="s">
        <v>213</v>
      </c>
      <c r="AX10" s="5" t="s">
        <v>217</v>
      </c>
      <c r="AY10" s="5" t="s">
        <v>228</v>
      </c>
      <c r="AZ10" s="5" t="s">
        <v>230</v>
      </c>
      <c r="BA10" s="5" t="s">
        <v>229</v>
      </c>
      <c r="BB10" s="5" t="s">
        <v>253</v>
      </c>
      <c r="BC10" s="5" t="s">
        <v>231</v>
      </c>
      <c r="BD10" s="5" t="s">
        <v>232</v>
      </c>
      <c r="BE10" s="5" t="s">
        <v>367</v>
      </c>
      <c r="BF10" s="5">
        <v>8</v>
      </c>
      <c r="BG10" s="5">
        <v>20</v>
      </c>
      <c r="BH10" s="5">
        <v>3</v>
      </c>
      <c r="BI10" s="5" t="s">
        <v>233</v>
      </c>
      <c r="BJ10" s="5" t="s">
        <v>254</v>
      </c>
      <c r="BK10" s="5" t="s">
        <v>238</v>
      </c>
      <c r="BL10" s="5" t="s">
        <v>239</v>
      </c>
      <c r="BM10" s="5">
        <v>4</v>
      </c>
      <c r="BN10" s="5" t="s">
        <v>489</v>
      </c>
      <c r="BO10" s="5">
        <v>67</v>
      </c>
      <c r="BP10" s="5" t="s">
        <v>241</v>
      </c>
      <c r="BQ10" s="5" t="s">
        <v>302</v>
      </c>
      <c r="BR10" s="5" t="s">
        <v>251</v>
      </c>
      <c r="BS10" s="5" t="s">
        <v>484</v>
      </c>
      <c r="BT10" s="5">
        <v>372</v>
      </c>
      <c r="BU10" s="5">
        <v>180</v>
      </c>
      <c r="BV10" s="5">
        <v>7.3</v>
      </c>
      <c r="BW10" s="5" t="s">
        <v>485</v>
      </c>
      <c r="BX10" s="5" t="s">
        <v>295</v>
      </c>
      <c r="BY10" s="5">
        <v>1885</v>
      </c>
      <c r="BZ10" s="5" t="s">
        <v>486</v>
      </c>
      <c r="CA10" s="5">
        <v>3770</v>
      </c>
      <c r="CB10" s="5" t="s">
        <v>248</v>
      </c>
      <c r="CC10" s="5">
        <v>372</v>
      </c>
      <c r="CD10" s="5" t="s">
        <v>202</v>
      </c>
      <c r="CE10" s="5" t="s">
        <v>202</v>
      </c>
    </row>
    <row r="11" spans="1:107" x14ac:dyDescent="0.25">
      <c r="A11" s="61"/>
      <c r="B11" s="4" t="s">
        <v>794</v>
      </c>
      <c r="C11" s="4" t="str">
        <f>VLOOKUP(B11,'TAG ARMAZENAGEM'!$I$141:$K$241,3,0)</f>
        <v>ELEV. CANECAS SAIDA ARMAZ. 1</v>
      </c>
      <c r="D11" s="5" t="s">
        <v>344</v>
      </c>
      <c r="E11" s="5" t="s">
        <v>497</v>
      </c>
      <c r="F11" s="5" t="s">
        <v>475</v>
      </c>
      <c r="G11" s="5" t="s">
        <v>498</v>
      </c>
      <c r="H11" s="5" t="s">
        <v>348</v>
      </c>
      <c r="I11" s="5" t="s">
        <v>93</v>
      </c>
      <c r="J11" s="5" t="s">
        <v>196</v>
      </c>
      <c r="K11" s="5" t="s">
        <v>180</v>
      </c>
      <c r="L11" s="5">
        <v>25</v>
      </c>
      <c r="M11" s="5">
        <v>380</v>
      </c>
      <c r="N11" s="5">
        <v>1770</v>
      </c>
      <c r="O11" s="5" t="s">
        <v>163</v>
      </c>
      <c r="P11" s="5">
        <v>60</v>
      </c>
      <c r="Q11" s="5" t="s">
        <v>181</v>
      </c>
      <c r="R11" s="5" t="s">
        <v>202</v>
      </c>
      <c r="S11" s="5" t="s">
        <v>202</v>
      </c>
      <c r="T11" s="5" t="s">
        <v>182</v>
      </c>
      <c r="U11" s="5" t="s">
        <v>202</v>
      </c>
      <c r="V11" s="5" t="s">
        <v>202</v>
      </c>
      <c r="W11" s="5" t="s">
        <v>204</v>
      </c>
      <c r="X11" s="5" t="s">
        <v>105</v>
      </c>
      <c r="Y11" s="5" t="s">
        <v>442</v>
      </c>
      <c r="Z11" s="5" t="s">
        <v>488</v>
      </c>
      <c r="AA11" s="5">
        <v>7</v>
      </c>
      <c r="AB11" s="9" t="s">
        <v>285</v>
      </c>
      <c r="AC11" s="9" t="s">
        <v>281</v>
      </c>
      <c r="AD11" s="5" t="s">
        <v>499</v>
      </c>
      <c r="AE11" s="5" t="s">
        <v>500</v>
      </c>
      <c r="AF11" s="5" t="s">
        <v>258</v>
      </c>
      <c r="AG11" s="5" t="s">
        <v>215</v>
      </c>
      <c r="AH11" s="5" t="s">
        <v>216</v>
      </c>
      <c r="AI11" s="5" t="s">
        <v>217</v>
      </c>
      <c r="AJ11" s="5" t="s">
        <v>218</v>
      </c>
      <c r="AK11" s="5" t="s">
        <v>130</v>
      </c>
      <c r="AL11" s="5" t="s">
        <v>288</v>
      </c>
      <c r="AM11" s="5" t="s">
        <v>287</v>
      </c>
      <c r="AN11" s="5" t="s">
        <v>286</v>
      </c>
      <c r="AO11" s="5" t="s">
        <v>289</v>
      </c>
      <c r="AP11" s="5" t="s">
        <v>290</v>
      </c>
      <c r="AQ11" s="5" t="s">
        <v>367</v>
      </c>
      <c r="AR11" s="5">
        <v>11</v>
      </c>
      <c r="AS11" s="5">
        <v>27</v>
      </c>
      <c r="AT11" s="5">
        <v>3</v>
      </c>
      <c r="AU11" s="5" t="s">
        <v>291</v>
      </c>
      <c r="AV11" s="5" t="s">
        <v>223</v>
      </c>
      <c r="AW11" s="5" t="s">
        <v>258</v>
      </c>
      <c r="AX11" s="5" t="s">
        <v>217</v>
      </c>
      <c r="AY11" s="5" t="s">
        <v>260</v>
      </c>
      <c r="AZ11" s="5" t="s">
        <v>292</v>
      </c>
      <c r="BA11" s="5" t="s">
        <v>262</v>
      </c>
      <c r="BB11" s="5" t="s">
        <v>261</v>
      </c>
      <c r="BC11" s="5" t="s">
        <v>264</v>
      </c>
      <c r="BD11" s="5" t="s">
        <v>265</v>
      </c>
      <c r="BE11" s="5" t="s">
        <v>367</v>
      </c>
      <c r="BF11" s="5">
        <v>6</v>
      </c>
      <c r="BG11" s="5">
        <v>15</v>
      </c>
      <c r="BH11" s="5">
        <v>3</v>
      </c>
      <c r="BI11" s="5" t="s">
        <v>293</v>
      </c>
      <c r="BJ11" s="5" t="s">
        <v>254</v>
      </c>
      <c r="BK11" s="5" t="s">
        <v>238</v>
      </c>
      <c r="BL11" s="5" t="s">
        <v>294</v>
      </c>
      <c r="BM11" s="5">
        <v>3</v>
      </c>
      <c r="BN11" s="5" t="s">
        <v>490</v>
      </c>
      <c r="BO11" s="5">
        <v>45</v>
      </c>
      <c r="BP11" s="5" t="s">
        <v>241</v>
      </c>
      <c r="BQ11" s="5" t="s">
        <v>302</v>
      </c>
      <c r="BR11" s="5" t="s">
        <v>251</v>
      </c>
      <c r="BS11" s="5" t="s">
        <v>484</v>
      </c>
      <c r="BT11" s="5">
        <v>265</v>
      </c>
      <c r="BU11" s="5">
        <v>170</v>
      </c>
      <c r="BV11" s="5">
        <v>4.75</v>
      </c>
      <c r="BW11" s="5" t="s">
        <v>501</v>
      </c>
      <c r="BX11" s="5" t="s">
        <v>295</v>
      </c>
      <c r="BY11" s="5">
        <v>1080</v>
      </c>
      <c r="BZ11" s="5" t="s">
        <v>486</v>
      </c>
      <c r="CA11" s="5">
        <v>2160</v>
      </c>
      <c r="CB11" s="5" t="s">
        <v>202</v>
      </c>
      <c r="CC11" s="5" t="s">
        <v>202</v>
      </c>
      <c r="CD11" s="5" t="s">
        <v>503</v>
      </c>
      <c r="CE11" s="5">
        <v>1080</v>
      </c>
      <c r="CF11" s="5" t="s">
        <v>667</v>
      </c>
      <c r="CG11" s="5" t="s">
        <v>681</v>
      </c>
      <c r="CH11" s="5" t="s">
        <v>682</v>
      </c>
      <c r="CI11" s="5" t="s">
        <v>683</v>
      </c>
      <c r="CJ11" s="5" t="s">
        <v>668</v>
      </c>
      <c r="CK11" s="5" t="s">
        <v>695</v>
      </c>
      <c r="CL11" s="5" t="s">
        <v>684</v>
      </c>
      <c r="CM11" s="5">
        <v>50</v>
      </c>
      <c r="CN11" s="5" t="s">
        <v>93</v>
      </c>
      <c r="CO11" s="5" t="s">
        <v>657</v>
      </c>
      <c r="CP11" s="5" t="s">
        <v>685</v>
      </c>
      <c r="CQ11" s="5">
        <v>85</v>
      </c>
      <c r="CR11" s="5" t="s">
        <v>686</v>
      </c>
      <c r="CS11" s="5" t="s">
        <v>668</v>
      </c>
      <c r="CT11" s="5" t="s">
        <v>695</v>
      </c>
      <c r="CU11" s="5" t="s">
        <v>687</v>
      </c>
      <c r="CV11" s="5">
        <v>50</v>
      </c>
      <c r="CW11" s="5" t="s">
        <v>202</v>
      </c>
      <c r="CX11" s="5" t="s">
        <v>202</v>
      </c>
      <c r="CY11" s="5" t="s">
        <v>202</v>
      </c>
      <c r="CZ11" s="5">
        <v>10</v>
      </c>
      <c r="DA11" s="5">
        <v>43</v>
      </c>
      <c r="DB11" s="5">
        <v>30</v>
      </c>
      <c r="DC11" s="5">
        <v>3</v>
      </c>
    </row>
    <row r="12" spans="1:107" x14ac:dyDescent="0.25">
      <c r="A12" s="61"/>
      <c r="B12" s="4" t="s">
        <v>797</v>
      </c>
      <c r="C12" s="4" t="str">
        <f>VLOOKUP(B12,'TAG ARMAZENAGEM'!$I$141:$K$241,3,0)</f>
        <v>ELEV. CANECAS PREPARACAO/EXPEDICAO</v>
      </c>
      <c r="D12" s="5" t="s">
        <v>344</v>
      </c>
      <c r="E12" s="5" t="s">
        <v>497</v>
      </c>
      <c r="F12" s="5" t="s">
        <v>475</v>
      </c>
      <c r="G12" s="5" t="s">
        <v>504</v>
      </c>
      <c r="H12" s="5" t="s">
        <v>348</v>
      </c>
      <c r="I12" s="5" t="s">
        <v>93</v>
      </c>
      <c r="J12" s="5" t="s">
        <v>196</v>
      </c>
      <c r="K12" s="5" t="s">
        <v>180</v>
      </c>
      <c r="L12" s="5">
        <v>25</v>
      </c>
      <c r="M12" s="5">
        <v>380</v>
      </c>
      <c r="N12" s="5">
        <v>1770</v>
      </c>
      <c r="O12" s="5" t="s">
        <v>163</v>
      </c>
      <c r="P12" s="5">
        <v>60</v>
      </c>
      <c r="Q12" s="5" t="s">
        <v>181</v>
      </c>
      <c r="R12" s="5" t="s">
        <v>202</v>
      </c>
      <c r="S12" s="5" t="s">
        <v>202</v>
      </c>
      <c r="T12" s="5" t="s">
        <v>182</v>
      </c>
      <c r="U12" s="5" t="s">
        <v>202</v>
      </c>
      <c r="V12" s="5" t="s">
        <v>202</v>
      </c>
      <c r="W12" s="5" t="s">
        <v>204</v>
      </c>
      <c r="X12" s="5" t="s">
        <v>105</v>
      </c>
      <c r="Y12" s="5" t="s">
        <v>442</v>
      </c>
      <c r="Z12" s="5" t="s">
        <v>488</v>
      </c>
      <c r="AA12" s="5">
        <v>7</v>
      </c>
      <c r="AB12" s="9" t="s">
        <v>285</v>
      </c>
      <c r="AC12" s="9" t="s">
        <v>281</v>
      </c>
      <c r="AD12" s="5" t="s">
        <v>499</v>
      </c>
      <c r="AE12" s="5" t="s">
        <v>500</v>
      </c>
      <c r="AF12" s="5" t="s">
        <v>258</v>
      </c>
      <c r="AG12" s="5" t="s">
        <v>215</v>
      </c>
      <c r="AH12" s="5" t="s">
        <v>216</v>
      </c>
      <c r="AI12" s="5" t="s">
        <v>217</v>
      </c>
      <c r="AJ12" s="5" t="s">
        <v>218</v>
      </c>
      <c r="AK12" s="5" t="s">
        <v>130</v>
      </c>
      <c r="AL12" s="5" t="s">
        <v>288</v>
      </c>
      <c r="AM12" s="5" t="s">
        <v>287</v>
      </c>
      <c r="AN12" s="5" t="s">
        <v>286</v>
      </c>
      <c r="AO12" s="5" t="s">
        <v>289</v>
      </c>
      <c r="AP12" s="5" t="s">
        <v>290</v>
      </c>
      <c r="AQ12" s="5" t="s">
        <v>367</v>
      </c>
      <c r="AR12" s="5">
        <v>11</v>
      </c>
      <c r="AS12" s="5">
        <v>27</v>
      </c>
      <c r="AT12" s="5">
        <v>3</v>
      </c>
      <c r="AU12" s="5" t="s">
        <v>291</v>
      </c>
      <c r="AV12" s="5" t="s">
        <v>223</v>
      </c>
      <c r="AW12" s="5" t="s">
        <v>258</v>
      </c>
      <c r="AX12" s="5" t="s">
        <v>217</v>
      </c>
      <c r="AY12" s="5" t="s">
        <v>260</v>
      </c>
      <c r="AZ12" s="5" t="s">
        <v>292</v>
      </c>
      <c r="BA12" s="5" t="s">
        <v>262</v>
      </c>
      <c r="BB12" s="5" t="s">
        <v>261</v>
      </c>
      <c r="BC12" s="5" t="s">
        <v>264</v>
      </c>
      <c r="BD12" s="5" t="s">
        <v>265</v>
      </c>
      <c r="BE12" s="5" t="s">
        <v>367</v>
      </c>
      <c r="BF12" s="5">
        <v>6</v>
      </c>
      <c r="BG12" s="5">
        <v>15</v>
      </c>
      <c r="BH12" s="5">
        <v>3</v>
      </c>
      <c r="BI12" s="5" t="s">
        <v>293</v>
      </c>
      <c r="BJ12" s="5" t="s">
        <v>254</v>
      </c>
      <c r="BK12" s="5" t="s">
        <v>238</v>
      </c>
      <c r="BL12" s="5" t="s">
        <v>294</v>
      </c>
      <c r="BM12" s="5">
        <v>3</v>
      </c>
      <c r="BN12" s="5" t="s">
        <v>490</v>
      </c>
      <c r="BO12" s="5">
        <v>45</v>
      </c>
      <c r="BP12" s="5" t="s">
        <v>241</v>
      </c>
      <c r="BQ12" s="5" t="s">
        <v>302</v>
      </c>
      <c r="BR12" s="5" t="s">
        <v>251</v>
      </c>
      <c r="BS12" s="5" t="s">
        <v>484</v>
      </c>
      <c r="BT12" s="5">
        <v>265</v>
      </c>
      <c r="BU12" s="5">
        <v>170</v>
      </c>
      <c r="BV12" s="5">
        <v>4.75</v>
      </c>
      <c r="BW12" s="5" t="s">
        <v>501</v>
      </c>
      <c r="BX12" s="5" t="s">
        <v>295</v>
      </c>
      <c r="BY12" s="5">
        <v>1080</v>
      </c>
      <c r="BZ12" s="5" t="s">
        <v>486</v>
      </c>
      <c r="CA12" s="5">
        <v>2160</v>
      </c>
      <c r="CB12" s="5" t="s">
        <v>202</v>
      </c>
      <c r="CC12" s="5" t="s">
        <v>202</v>
      </c>
      <c r="CD12" s="5" t="s">
        <v>503</v>
      </c>
      <c r="CE12" s="5">
        <v>1080</v>
      </c>
    </row>
  </sheetData>
  <autoFilter ref="A2:CE12" xr:uid="{8CF40AFE-294D-4C58-89BC-B9E70F8BD597}"/>
  <mergeCells count="3">
    <mergeCell ref="A3:A12"/>
    <mergeCell ref="CJ1:CM1"/>
    <mergeCell ref="CS1:CV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0238-C1DE-482E-95B9-3EA85FAE5C05}">
  <dimension ref="A1:AG4"/>
  <sheetViews>
    <sheetView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S4" sqref="O3:S4"/>
    </sheetView>
  </sheetViews>
  <sheetFormatPr defaultRowHeight="15" x14ac:dyDescent="0.25"/>
  <cols>
    <col min="1" max="1" width="11.140625" style="36" bestFit="1" customWidth="1"/>
    <col min="2" max="2" width="9.28515625" style="36" bestFit="1" customWidth="1"/>
    <col min="3" max="3" width="44.140625" style="36" bestFit="1" customWidth="1"/>
    <col min="4" max="4" width="12" style="36" bestFit="1" customWidth="1"/>
    <col min="5" max="5" width="12.140625" style="36" bestFit="1" customWidth="1"/>
    <col min="6" max="7" width="9.42578125" style="36" bestFit="1" customWidth="1"/>
    <col min="8" max="8" width="11.28515625" style="36" bestFit="1" customWidth="1"/>
    <col min="9" max="9" width="11" style="36" bestFit="1" customWidth="1"/>
    <col min="10" max="10" width="10.5703125" style="36" bestFit="1" customWidth="1"/>
    <col min="11" max="11" width="10.42578125" style="36" bestFit="1" customWidth="1"/>
    <col min="12" max="12" width="15.42578125" style="36" bestFit="1" customWidth="1"/>
    <col min="13" max="13" width="14.28515625" style="36" bestFit="1" customWidth="1"/>
    <col min="14" max="14" width="18.28515625" style="36" bestFit="1" customWidth="1"/>
    <col min="15" max="15" width="12" style="36" bestFit="1" customWidth="1"/>
    <col min="16" max="16" width="12.85546875" style="36" bestFit="1" customWidth="1"/>
    <col min="17" max="17" width="13.7109375" style="36" bestFit="1" customWidth="1"/>
    <col min="18" max="18" width="21.28515625" style="36" bestFit="1" customWidth="1"/>
    <col min="19" max="19" width="9.5703125" style="36" bestFit="1" customWidth="1"/>
    <col min="20" max="20" width="9.28515625" style="36" bestFit="1" customWidth="1"/>
    <col min="21" max="21" width="8.140625" style="36" bestFit="1" customWidth="1"/>
    <col min="22" max="22" width="18" style="36" bestFit="1" customWidth="1"/>
    <col min="23" max="23" width="15" style="36" bestFit="1" customWidth="1"/>
    <col min="24" max="24" width="16.5703125" style="36" bestFit="1" customWidth="1"/>
    <col min="25" max="25" width="13.5703125" style="36" bestFit="1" customWidth="1"/>
    <col min="26" max="26" width="16" style="36" bestFit="1" customWidth="1"/>
    <col min="27" max="27" width="11.5703125" style="36" bestFit="1" customWidth="1"/>
    <col min="28" max="28" width="5.85546875" style="5" bestFit="1" customWidth="1"/>
    <col min="29" max="29" width="12.140625" style="5" bestFit="1" customWidth="1"/>
    <col min="30" max="30" width="5.85546875" style="5" bestFit="1" customWidth="1"/>
    <col min="31" max="31" width="15" style="5" bestFit="1" customWidth="1"/>
    <col min="32" max="32" width="5.85546875" style="5" bestFit="1" customWidth="1"/>
    <col min="33" max="33" width="12.140625" style="5" bestFit="1" customWidth="1"/>
    <col min="34" max="16384" width="9.140625" style="36"/>
  </cols>
  <sheetData>
    <row r="1" spans="1:33" s="5" customFormat="1" x14ac:dyDescent="0.25">
      <c r="D1" s="7" t="s">
        <v>84</v>
      </c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104</v>
      </c>
      <c r="P1" s="11"/>
      <c r="Q1" s="11"/>
      <c r="R1" s="11"/>
      <c r="S1" s="22"/>
      <c r="T1" s="13" t="s">
        <v>109</v>
      </c>
      <c r="U1" s="13"/>
      <c r="V1" s="14" t="s">
        <v>374</v>
      </c>
      <c r="W1" s="14"/>
      <c r="X1" s="14"/>
      <c r="Y1" s="14"/>
      <c r="Z1" s="14"/>
      <c r="AA1" s="14"/>
      <c r="AB1" s="16" t="s">
        <v>125</v>
      </c>
      <c r="AC1" s="16"/>
      <c r="AD1" s="20" t="s">
        <v>380</v>
      </c>
      <c r="AE1" s="20"/>
      <c r="AF1" s="24" t="s">
        <v>382</v>
      </c>
      <c r="AG1" s="24"/>
    </row>
    <row r="2" spans="1:33" x14ac:dyDescent="0.25">
      <c r="A2" s="3" t="s">
        <v>643</v>
      </c>
      <c r="B2" s="3" t="s">
        <v>85</v>
      </c>
      <c r="C2" s="6" t="s">
        <v>86</v>
      </c>
      <c r="D2" s="8" t="s">
        <v>87</v>
      </c>
      <c r="E2" s="8" t="s">
        <v>94</v>
      </c>
      <c r="F2" s="8" t="s">
        <v>88</v>
      </c>
      <c r="G2" s="8" t="s">
        <v>101</v>
      </c>
      <c r="H2" s="8" t="s">
        <v>97</v>
      </c>
      <c r="I2" s="8" t="s">
        <v>100</v>
      </c>
      <c r="J2" s="8" t="s">
        <v>89</v>
      </c>
      <c r="K2" s="8" t="s">
        <v>99</v>
      </c>
      <c r="L2" s="8" t="s">
        <v>90</v>
      </c>
      <c r="M2" s="8" t="s">
        <v>91</v>
      </c>
      <c r="N2" s="8" t="s">
        <v>166</v>
      </c>
      <c r="O2" s="10" t="s">
        <v>87</v>
      </c>
      <c r="P2" s="10" t="s">
        <v>94</v>
      </c>
      <c r="Q2" s="10" t="s">
        <v>336</v>
      </c>
      <c r="R2" s="10" t="s">
        <v>366</v>
      </c>
      <c r="S2" s="23" t="s">
        <v>107</v>
      </c>
      <c r="T2" s="12" t="s">
        <v>110</v>
      </c>
      <c r="U2" s="12" t="s">
        <v>111</v>
      </c>
      <c r="V2" s="15" t="s">
        <v>115</v>
      </c>
      <c r="W2" s="15" t="s">
        <v>116</v>
      </c>
      <c r="X2" s="15" t="s">
        <v>117</v>
      </c>
      <c r="Y2" s="15" t="s">
        <v>207</v>
      </c>
      <c r="Z2" s="15" t="s">
        <v>375</v>
      </c>
      <c r="AA2" s="15" t="s">
        <v>123</v>
      </c>
      <c r="AB2" s="17" t="s">
        <v>242</v>
      </c>
      <c r="AC2" s="17" t="s">
        <v>349</v>
      </c>
      <c r="AD2" s="21" t="s">
        <v>242</v>
      </c>
      <c r="AE2" s="21" t="s">
        <v>349</v>
      </c>
      <c r="AF2" s="25" t="s">
        <v>242</v>
      </c>
      <c r="AG2" s="25" t="s">
        <v>349</v>
      </c>
    </row>
    <row r="3" spans="1:33" ht="37.5" customHeight="1" x14ac:dyDescent="0.25">
      <c r="A3" s="60" t="s">
        <v>1039</v>
      </c>
      <c r="B3" s="4" t="s">
        <v>786</v>
      </c>
      <c r="C3" s="4" t="str">
        <f>VLOOKUP(B3,'TAG ARMAZENAGEM'!$I$141:$K$241,3,0)</f>
        <v>CARRINHO TRANSPORTADOR DE SOJA ARMAZ. 1</v>
      </c>
      <c r="D3" s="5" t="s">
        <v>93</v>
      </c>
      <c r="E3" s="36" t="s">
        <v>146</v>
      </c>
      <c r="F3" s="5" t="s">
        <v>368</v>
      </c>
      <c r="G3" s="5">
        <v>3</v>
      </c>
      <c r="H3" s="5">
        <v>380</v>
      </c>
      <c r="I3" s="5">
        <v>1800</v>
      </c>
      <c r="J3" s="5" t="s">
        <v>98</v>
      </c>
      <c r="K3" s="5">
        <v>60</v>
      </c>
      <c r="L3" s="5" t="s">
        <v>369</v>
      </c>
      <c r="M3" s="5" t="s">
        <v>370</v>
      </c>
      <c r="N3" s="5" t="s">
        <v>204</v>
      </c>
      <c r="O3" s="5" t="s">
        <v>105</v>
      </c>
      <c r="P3" s="5" t="s">
        <v>371</v>
      </c>
      <c r="Q3" s="5" t="s">
        <v>372</v>
      </c>
      <c r="R3" s="5">
        <v>1.8</v>
      </c>
      <c r="S3" s="9" t="s">
        <v>373</v>
      </c>
      <c r="U3" s="5" t="s">
        <v>202</v>
      </c>
      <c r="V3" s="5" t="s">
        <v>260</v>
      </c>
      <c r="W3" s="5" t="s">
        <v>263</v>
      </c>
      <c r="X3" s="5" t="s">
        <v>376</v>
      </c>
      <c r="Y3" s="5" t="s">
        <v>377</v>
      </c>
      <c r="Z3" s="5" t="s">
        <v>264</v>
      </c>
      <c r="AA3" s="5" t="s">
        <v>378</v>
      </c>
      <c r="AB3" s="5">
        <v>1</v>
      </c>
      <c r="AC3" s="5" t="s">
        <v>379</v>
      </c>
      <c r="AD3" s="5">
        <v>2</v>
      </c>
      <c r="AE3" s="5" t="s">
        <v>381</v>
      </c>
      <c r="AF3" s="5">
        <v>2</v>
      </c>
      <c r="AG3" s="5" t="s">
        <v>383</v>
      </c>
    </row>
    <row r="4" spans="1:33" ht="37.5" customHeight="1" x14ac:dyDescent="0.25">
      <c r="A4" s="61"/>
      <c r="B4" s="4" t="s">
        <v>792</v>
      </c>
      <c r="C4" s="4" t="str">
        <f>VLOOKUP(B4,'TAG ARMAZENAGEM'!$I$141:$K$241,3,0)</f>
        <v>CARRINHO TRANSPORTADOR DE SOJA ARMAZ. 2</v>
      </c>
      <c r="D4" s="5" t="s">
        <v>93</v>
      </c>
      <c r="E4" s="36" t="s">
        <v>146</v>
      </c>
      <c r="F4" s="5" t="s">
        <v>368</v>
      </c>
      <c r="G4" s="5">
        <v>3</v>
      </c>
      <c r="H4" s="5">
        <v>380</v>
      </c>
      <c r="I4" s="5">
        <v>1800</v>
      </c>
      <c r="J4" s="5" t="s">
        <v>98</v>
      </c>
      <c r="K4" s="5">
        <v>60</v>
      </c>
      <c r="L4" s="5" t="s">
        <v>369</v>
      </c>
      <c r="M4" s="5" t="s">
        <v>370</v>
      </c>
      <c r="N4" s="5" t="s">
        <v>204</v>
      </c>
      <c r="O4" s="5" t="s">
        <v>105</v>
      </c>
      <c r="P4" s="5" t="s">
        <v>371</v>
      </c>
      <c r="Q4" s="5" t="s">
        <v>372</v>
      </c>
      <c r="R4" s="5">
        <v>1.8</v>
      </c>
      <c r="S4" s="9" t="s">
        <v>373</v>
      </c>
      <c r="U4" s="5" t="s">
        <v>202</v>
      </c>
      <c r="V4" s="5" t="s">
        <v>260</v>
      </c>
      <c r="W4" s="5" t="s">
        <v>263</v>
      </c>
      <c r="X4" s="5" t="s">
        <v>376</v>
      </c>
      <c r="Y4" s="5" t="s">
        <v>377</v>
      </c>
      <c r="Z4" s="5" t="s">
        <v>264</v>
      </c>
      <c r="AA4" s="5" t="s">
        <v>378</v>
      </c>
      <c r="AB4" s="5">
        <v>1</v>
      </c>
      <c r="AC4" s="5" t="s">
        <v>379</v>
      </c>
      <c r="AD4" s="5">
        <v>2</v>
      </c>
      <c r="AE4" s="5" t="s">
        <v>381</v>
      </c>
      <c r="AF4" s="5">
        <v>2</v>
      </c>
      <c r="AG4" s="5" t="s">
        <v>383</v>
      </c>
    </row>
  </sheetData>
  <autoFilter ref="A2:AG2" xr:uid="{C2810238-C1DE-482E-95B9-3EA85FAE5C05}"/>
  <mergeCells count="1">
    <mergeCell ref="A3:A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E834-6F60-426F-BE35-55B899F25D41}">
  <dimension ref="A1:AW4"/>
  <sheetViews>
    <sheetView workbookViewId="0">
      <pane xSplit="3" ySplit="1" topLeftCell="R2" activePane="bottomRight" state="frozen"/>
      <selection pane="topRight" activeCell="D1" sqref="D1"/>
      <selection pane="bottomLeft" activeCell="A3" sqref="A3"/>
      <selection pane="bottomRight" activeCell="V11" sqref="V11"/>
    </sheetView>
  </sheetViews>
  <sheetFormatPr defaultRowHeight="15" x14ac:dyDescent="0.25"/>
  <cols>
    <col min="1" max="1" width="9.140625" style="36"/>
    <col min="2" max="2" width="6.42578125" style="36" bestFit="1" customWidth="1"/>
    <col min="3" max="3" width="26.7109375" style="36" bestFit="1" customWidth="1"/>
    <col min="4" max="4" width="18.28515625" style="5" bestFit="1" customWidth="1"/>
    <col min="5" max="6" width="9.7109375" style="5" bestFit="1" customWidth="1"/>
    <col min="7" max="7" width="12.5703125" style="5" bestFit="1" customWidth="1"/>
    <col min="8" max="8" width="22.28515625" style="5" bestFit="1" customWidth="1"/>
    <col min="9" max="9" width="12" style="5" bestFit="1" customWidth="1"/>
    <col min="10" max="10" width="10.7109375" style="5" bestFit="1" customWidth="1"/>
    <col min="11" max="12" width="9.42578125" style="5" bestFit="1" customWidth="1"/>
    <col min="13" max="13" width="11.28515625" style="5" bestFit="1" customWidth="1"/>
    <col min="14" max="14" width="14.28515625" style="5" bestFit="1" customWidth="1"/>
    <col min="15" max="15" width="10.5703125" style="5" bestFit="1" customWidth="1"/>
    <col min="16" max="16" width="10.42578125" style="5" bestFit="1" customWidth="1"/>
    <col min="17" max="17" width="15.42578125" style="5" bestFit="1" customWidth="1"/>
    <col min="18" max="18" width="14.28515625" style="5" bestFit="1" customWidth="1"/>
    <col min="19" max="19" width="18.28515625" style="5" bestFit="1" customWidth="1"/>
    <col min="20" max="20" width="12" style="5" bestFit="1" customWidth="1"/>
    <col min="21" max="21" width="8.7109375" style="5" bestFit="1" customWidth="1"/>
    <col min="22" max="22" width="13.7109375" style="5" bestFit="1" customWidth="1"/>
    <col min="23" max="23" width="21.28515625" style="5" bestFit="1" customWidth="1"/>
    <col min="24" max="24" width="9.5703125" style="9" bestFit="1" customWidth="1"/>
    <col min="25" max="25" width="15" style="5" bestFit="1" customWidth="1"/>
    <col min="26" max="26" width="18" style="5" bestFit="1" customWidth="1"/>
    <col min="27" max="27" width="34.5703125" style="5" bestFit="1" customWidth="1"/>
    <col min="28" max="28" width="12.140625" style="5" bestFit="1" customWidth="1"/>
    <col min="29" max="29" width="15.42578125" style="5" bestFit="1" customWidth="1"/>
    <col min="30" max="30" width="22.5703125" style="5" bestFit="1" customWidth="1"/>
    <col min="31" max="31" width="14.85546875" style="5" bestFit="1" customWidth="1"/>
    <col min="32" max="34" width="31.85546875" style="5" bestFit="1" customWidth="1"/>
    <col min="35" max="35" width="15.5703125" style="5" bestFit="1" customWidth="1"/>
    <col min="36" max="36" width="17.85546875" style="5" bestFit="1" customWidth="1"/>
    <col min="37" max="37" width="24" style="5" bestFit="1" customWidth="1"/>
    <col min="38" max="38" width="25.140625" style="5" bestFit="1" customWidth="1"/>
    <col min="39" max="39" width="19.140625" style="5" bestFit="1" customWidth="1"/>
    <col min="40" max="40" width="15" style="5" bestFit="1" customWidth="1"/>
    <col min="41" max="41" width="25.5703125" style="5" bestFit="1" customWidth="1"/>
    <col min="42" max="42" width="19.5703125" style="5" bestFit="1" customWidth="1"/>
    <col min="43" max="43" width="8.7109375" style="5" bestFit="1" customWidth="1"/>
    <col min="44" max="44" width="23.5703125" style="5" bestFit="1" customWidth="1"/>
    <col min="45" max="45" width="16.140625" style="5" bestFit="1" customWidth="1"/>
    <col min="46" max="46" width="20.42578125" style="5" bestFit="1" customWidth="1"/>
    <col min="47" max="47" width="10.85546875" style="5" bestFit="1" customWidth="1"/>
    <col min="48" max="48" width="24" style="36" bestFit="1" customWidth="1"/>
    <col min="49" max="49" width="16.140625" style="36" bestFit="1" customWidth="1"/>
    <col min="50" max="50" width="20.42578125" style="36" bestFit="1" customWidth="1"/>
    <col min="51" max="51" width="7.5703125" style="36" bestFit="1" customWidth="1"/>
    <col min="52" max="52" width="8.7109375" style="36" bestFit="1" customWidth="1"/>
    <col min="53" max="53" width="16.140625" style="36" bestFit="1" customWidth="1"/>
    <col min="54" max="54" width="10.28515625" style="36" bestFit="1" customWidth="1"/>
    <col min="55" max="55" width="14.5703125" style="36" bestFit="1" customWidth="1"/>
    <col min="56" max="56" width="10.85546875" style="36" bestFit="1" customWidth="1"/>
    <col min="57" max="57" width="24" style="36" bestFit="1" customWidth="1"/>
    <col min="58" max="58" width="16.140625" style="36" bestFit="1" customWidth="1"/>
    <col min="59" max="59" width="10.28515625" style="36" bestFit="1" customWidth="1"/>
    <col min="60" max="60" width="7.5703125" style="36" bestFit="1" customWidth="1"/>
    <col min="61" max="61" width="8.7109375" style="36" bestFit="1" customWidth="1"/>
    <col min="62" max="62" width="10.28515625" style="36" bestFit="1" customWidth="1"/>
    <col min="63" max="63" width="12" style="36" bestFit="1" customWidth="1"/>
    <col min="64" max="64" width="19" style="36" bestFit="1" customWidth="1"/>
    <col min="65" max="65" width="13.85546875" style="36" bestFit="1" customWidth="1"/>
    <col min="66" max="66" width="9" style="36" bestFit="1" customWidth="1"/>
    <col min="67" max="16384" width="9.140625" style="36"/>
  </cols>
  <sheetData>
    <row r="1" spans="1:49" s="5" customFormat="1" x14ac:dyDescent="0.25">
      <c r="D1" s="29" t="s">
        <v>234</v>
      </c>
      <c r="E1" s="29"/>
      <c r="F1" s="29"/>
      <c r="G1" s="29"/>
      <c r="H1" s="29"/>
      <c r="I1" s="7" t="s">
        <v>614</v>
      </c>
      <c r="J1" s="7"/>
      <c r="K1" s="7"/>
      <c r="L1" s="7"/>
      <c r="M1" s="7"/>
      <c r="N1" s="7"/>
      <c r="O1" s="7"/>
      <c r="P1" s="7"/>
      <c r="Q1" s="7"/>
      <c r="R1" s="7"/>
      <c r="S1" s="7"/>
      <c r="T1" s="11" t="s">
        <v>104</v>
      </c>
      <c r="U1" s="11"/>
      <c r="V1" s="11"/>
      <c r="W1" s="11"/>
      <c r="X1" s="22"/>
      <c r="Y1" s="13" t="s">
        <v>610</v>
      </c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29" t="s">
        <v>234</v>
      </c>
    </row>
    <row r="2" spans="1:49" s="5" customFormat="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91</v>
      </c>
      <c r="S2" s="8" t="s">
        <v>166</v>
      </c>
      <c r="T2" s="10" t="s">
        <v>87</v>
      </c>
      <c r="U2" s="10" t="s">
        <v>94</v>
      </c>
      <c r="V2" s="10" t="s">
        <v>336</v>
      </c>
      <c r="W2" s="10" t="s">
        <v>366</v>
      </c>
      <c r="X2" s="23" t="s">
        <v>107</v>
      </c>
      <c r="Y2" s="12" t="s">
        <v>117</v>
      </c>
      <c r="Z2" s="12" t="s">
        <v>612</v>
      </c>
      <c r="AA2" s="12" t="s">
        <v>623</v>
      </c>
      <c r="AB2" s="12" t="s">
        <v>244</v>
      </c>
      <c r="AC2" s="12" t="s">
        <v>613</v>
      </c>
      <c r="AD2" s="12" t="s">
        <v>115</v>
      </c>
      <c r="AE2" s="12" t="s">
        <v>242</v>
      </c>
      <c r="AF2" s="12" t="s">
        <v>116</v>
      </c>
      <c r="AG2" s="12" t="s">
        <v>242</v>
      </c>
      <c r="AH2" s="12" t="s">
        <v>624</v>
      </c>
      <c r="AI2" s="12" t="s">
        <v>625</v>
      </c>
      <c r="AJ2" s="12" t="s">
        <v>611</v>
      </c>
      <c r="AK2" s="12" t="s">
        <v>244</v>
      </c>
      <c r="AL2" s="12" t="s">
        <v>628</v>
      </c>
      <c r="AM2" s="12" t="s">
        <v>632</v>
      </c>
      <c r="AN2" s="12" t="s">
        <v>634</v>
      </c>
      <c r="AO2" s="12" t="s">
        <v>636</v>
      </c>
      <c r="AP2" s="30" t="s">
        <v>87</v>
      </c>
    </row>
    <row r="3" spans="1:49" ht="45" customHeight="1" x14ac:dyDescent="0.25">
      <c r="A3" s="62" t="s">
        <v>0</v>
      </c>
      <c r="B3" s="4" t="s">
        <v>778</v>
      </c>
      <c r="C3" s="4" t="str">
        <f>VLOOKUP(B3,'TAG ARMAZENAGEM'!$I$141:$K$241,3,0)</f>
        <v>MESA MECÂNICA SECADOR 1</v>
      </c>
      <c r="D3" s="5" t="s">
        <v>344</v>
      </c>
      <c r="E3" s="5" t="s">
        <v>602</v>
      </c>
      <c r="F3" s="5" t="s">
        <v>603</v>
      </c>
      <c r="G3" s="5" t="s">
        <v>605</v>
      </c>
      <c r="H3" s="5" t="s">
        <v>348</v>
      </c>
      <c r="I3" s="5" t="s">
        <v>105</v>
      </c>
      <c r="J3" s="5" t="s">
        <v>607</v>
      </c>
      <c r="K3" s="5" t="s">
        <v>202</v>
      </c>
      <c r="L3" s="5">
        <v>1</v>
      </c>
      <c r="M3" s="5">
        <v>380</v>
      </c>
      <c r="N3" s="5">
        <v>1700</v>
      </c>
      <c r="O3" s="5" t="s">
        <v>163</v>
      </c>
      <c r="P3" s="5">
        <v>60</v>
      </c>
      <c r="Q3" s="5" t="s">
        <v>749</v>
      </c>
      <c r="R3" s="5" t="s">
        <v>749</v>
      </c>
      <c r="S3" s="5" t="s">
        <v>204</v>
      </c>
      <c r="T3" s="5" t="s">
        <v>105</v>
      </c>
      <c r="U3" s="5" t="s">
        <v>608</v>
      </c>
      <c r="V3" s="5" t="s">
        <v>488</v>
      </c>
      <c r="X3" s="9" t="s">
        <v>609</v>
      </c>
      <c r="Y3" s="5" t="s">
        <v>616</v>
      </c>
      <c r="Z3" s="5" t="s">
        <v>617</v>
      </c>
      <c r="AA3" s="5" t="s">
        <v>618</v>
      </c>
      <c r="AB3" s="5" t="s">
        <v>619</v>
      </c>
      <c r="AC3" s="5" t="s">
        <v>620</v>
      </c>
      <c r="AD3" s="5" t="s">
        <v>621</v>
      </c>
      <c r="AE3" s="5">
        <v>168</v>
      </c>
      <c r="AF3" s="5" t="s">
        <v>622</v>
      </c>
      <c r="AG3" s="5">
        <v>168</v>
      </c>
      <c r="AH3" s="5" t="s">
        <v>626</v>
      </c>
      <c r="AI3" s="28" t="s">
        <v>627</v>
      </c>
      <c r="AJ3" s="5" t="s">
        <v>629</v>
      </c>
      <c r="AK3" s="5" t="s">
        <v>630</v>
      </c>
      <c r="AL3" s="5" t="s">
        <v>631</v>
      </c>
      <c r="AM3" s="5" t="s">
        <v>633</v>
      </c>
      <c r="AN3" s="5" t="s">
        <v>635</v>
      </c>
      <c r="AO3" s="5">
        <v>49.7</v>
      </c>
      <c r="AP3" s="5" t="s">
        <v>344</v>
      </c>
      <c r="AV3" s="5"/>
      <c r="AW3" s="5"/>
    </row>
    <row r="4" spans="1:49" ht="45" x14ac:dyDescent="0.25">
      <c r="A4" s="63"/>
      <c r="B4" s="4" t="s">
        <v>781</v>
      </c>
      <c r="C4" s="4" t="str">
        <f>VLOOKUP(B4,'TAG ARMAZENAGEM'!$I$141:$K$241,3,0)</f>
        <v>MESA MECÂNICA SECADOR 2</v>
      </c>
      <c r="D4" s="5" t="s">
        <v>344</v>
      </c>
      <c r="E4" s="5" t="s">
        <v>602</v>
      </c>
      <c r="F4" s="5" t="s">
        <v>604</v>
      </c>
      <c r="G4" s="5" t="s">
        <v>606</v>
      </c>
      <c r="H4" s="5" t="s">
        <v>348</v>
      </c>
      <c r="I4" s="5" t="s">
        <v>105</v>
      </c>
      <c r="J4" s="5" t="s">
        <v>607</v>
      </c>
      <c r="K4" s="5" t="s">
        <v>202</v>
      </c>
      <c r="L4" s="5">
        <v>1</v>
      </c>
      <c r="M4" s="5">
        <v>380</v>
      </c>
      <c r="N4" s="5">
        <v>1700</v>
      </c>
      <c r="O4" s="5" t="s">
        <v>163</v>
      </c>
      <c r="P4" s="5">
        <v>60</v>
      </c>
      <c r="Q4" s="5" t="s">
        <v>749</v>
      </c>
      <c r="R4" s="5" t="s">
        <v>749</v>
      </c>
      <c r="S4" s="5" t="s">
        <v>204</v>
      </c>
      <c r="T4" s="5" t="s">
        <v>105</v>
      </c>
      <c r="U4" s="5" t="s">
        <v>608</v>
      </c>
      <c r="V4" s="5" t="s">
        <v>488</v>
      </c>
      <c r="X4" s="9" t="s">
        <v>609</v>
      </c>
      <c r="Y4" s="5" t="s">
        <v>616</v>
      </c>
      <c r="Z4" s="5" t="s">
        <v>617</v>
      </c>
      <c r="AA4" s="5" t="s">
        <v>618</v>
      </c>
      <c r="AB4" s="5" t="s">
        <v>619</v>
      </c>
      <c r="AC4" s="5" t="s">
        <v>620</v>
      </c>
      <c r="AD4" s="5" t="s">
        <v>621</v>
      </c>
      <c r="AE4" s="5">
        <v>168</v>
      </c>
      <c r="AF4" s="5" t="s">
        <v>622</v>
      </c>
      <c r="AG4" s="5">
        <v>168</v>
      </c>
      <c r="AH4" s="5" t="s">
        <v>626</v>
      </c>
      <c r="AI4" s="28" t="s">
        <v>627</v>
      </c>
      <c r="AJ4" s="5" t="s">
        <v>629</v>
      </c>
      <c r="AK4" s="5" t="s">
        <v>630</v>
      </c>
      <c r="AL4" s="5" t="s">
        <v>631</v>
      </c>
      <c r="AM4" s="5" t="s">
        <v>633</v>
      </c>
      <c r="AN4" s="5" t="s">
        <v>635</v>
      </c>
      <c r="AO4" s="5">
        <v>49.7</v>
      </c>
      <c r="AP4" s="5" t="s">
        <v>344</v>
      </c>
      <c r="AV4" s="5"/>
      <c r="AW4" s="5"/>
    </row>
  </sheetData>
  <mergeCells count="1">
    <mergeCell ref="A3:A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8B5B-AD63-4268-9E69-8A95F1675A5E}">
  <dimension ref="A1:B2"/>
  <sheetViews>
    <sheetView workbookViewId="0">
      <selection activeCell="A2" sqref="A2"/>
    </sheetView>
  </sheetViews>
  <sheetFormatPr defaultRowHeight="15" x14ac:dyDescent="0.25"/>
  <cols>
    <col min="1" max="1" width="18.7109375" bestFit="1" customWidth="1"/>
  </cols>
  <sheetData>
    <row r="1" spans="1:2" x14ac:dyDescent="0.25">
      <c r="A1" s="44" t="s">
        <v>17</v>
      </c>
      <c r="B1" s="44"/>
    </row>
    <row r="2" spans="1:2" x14ac:dyDescent="0.25">
      <c r="A2" s="2" t="s">
        <v>1</v>
      </c>
      <c r="B2" s="1" t="s">
        <v>8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689B-DBEB-486A-9E63-A36E6AFA73FF}">
  <dimension ref="A1:B7"/>
  <sheetViews>
    <sheetView workbookViewId="0">
      <selection activeCell="A2" sqref="A2:A3"/>
    </sheetView>
  </sheetViews>
  <sheetFormatPr defaultRowHeight="15" x14ac:dyDescent="0.25"/>
  <cols>
    <col min="1" max="1" width="15.28515625" bestFit="1" customWidth="1"/>
  </cols>
  <sheetData>
    <row r="1" spans="1:2" x14ac:dyDescent="0.25">
      <c r="A1" s="44" t="s">
        <v>18</v>
      </c>
      <c r="B1" s="44"/>
    </row>
    <row r="2" spans="1:2" x14ac:dyDescent="0.25">
      <c r="A2" s="2" t="s">
        <v>0</v>
      </c>
      <c r="B2" s="1" t="s">
        <v>10</v>
      </c>
    </row>
    <row r="3" spans="1:2" x14ac:dyDescent="0.25">
      <c r="A3" s="2" t="s">
        <v>12</v>
      </c>
      <c r="B3" s="1" t="s">
        <v>11</v>
      </c>
    </row>
    <row r="4" spans="1:2" x14ac:dyDescent="0.25">
      <c r="A4" s="2" t="s">
        <v>13</v>
      </c>
      <c r="B4" s="1" t="s">
        <v>50</v>
      </c>
    </row>
    <row r="5" spans="1:2" x14ac:dyDescent="0.25">
      <c r="A5" s="2" t="s">
        <v>14</v>
      </c>
      <c r="B5" s="1" t="s">
        <v>51</v>
      </c>
    </row>
    <row r="6" spans="1:2" x14ac:dyDescent="0.25">
      <c r="A6" s="2" t="s">
        <v>15</v>
      </c>
      <c r="B6" s="1" t="s">
        <v>52</v>
      </c>
    </row>
    <row r="7" spans="1:2" x14ac:dyDescent="0.25">
      <c r="A7" s="2" t="s">
        <v>16</v>
      </c>
      <c r="B7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83B4-C557-49B7-9AD5-24F130E5F9A4}">
  <dimension ref="A1:B22"/>
  <sheetViews>
    <sheetView topLeftCell="A7" workbookViewId="0">
      <selection activeCell="A14" sqref="A14"/>
    </sheetView>
  </sheetViews>
  <sheetFormatPr defaultRowHeight="15" x14ac:dyDescent="0.25"/>
  <cols>
    <col min="1" max="1" width="29.28515625" bestFit="1" customWidth="1"/>
  </cols>
  <sheetData>
    <row r="1" spans="1:2" x14ac:dyDescent="0.25">
      <c r="A1" s="44" t="s">
        <v>54</v>
      </c>
      <c r="B1" s="44"/>
    </row>
    <row r="2" spans="1:2" x14ac:dyDescent="0.25">
      <c r="A2" s="2" t="s">
        <v>82</v>
      </c>
      <c r="B2" s="1" t="s">
        <v>814</v>
      </c>
    </row>
    <row r="3" spans="1:2" x14ac:dyDescent="0.25">
      <c r="A3" s="2" t="s">
        <v>83</v>
      </c>
      <c r="B3" s="1" t="s">
        <v>815</v>
      </c>
    </row>
    <row r="4" spans="1:2" x14ac:dyDescent="0.25">
      <c r="A4" s="2" t="s">
        <v>78</v>
      </c>
      <c r="B4" s="1" t="s">
        <v>35</v>
      </c>
    </row>
    <row r="5" spans="1:2" x14ac:dyDescent="0.25">
      <c r="A5" s="2" t="s">
        <v>79</v>
      </c>
      <c r="B5" s="1" t="s">
        <v>813</v>
      </c>
    </row>
    <row r="6" spans="1:2" x14ac:dyDescent="0.25">
      <c r="A6" s="2" t="s">
        <v>73</v>
      </c>
      <c r="B6" s="1" t="s">
        <v>26</v>
      </c>
    </row>
    <row r="7" spans="1:2" x14ac:dyDescent="0.25">
      <c r="A7" s="2" t="s">
        <v>74</v>
      </c>
      <c r="B7" s="1" t="s">
        <v>69</v>
      </c>
    </row>
    <row r="8" spans="1:2" x14ac:dyDescent="0.25">
      <c r="A8" s="2" t="s">
        <v>80</v>
      </c>
      <c r="B8" s="1" t="s">
        <v>81</v>
      </c>
    </row>
    <row r="9" spans="1:2" x14ac:dyDescent="0.25">
      <c r="A9" s="2" t="s">
        <v>9</v>
      </c>
      <c r="B9" s="1" t="s">
        <v>27</v>
      </c>
    </row>
    <row r="10" spans="1:2" x14ac:dyDescent="0.25">
      <c r="A10" s="2" t="s">
        <v>19</v>
      </c>
      <c r="B10" s="1" t="s">
        <v>28</v>
      </c>
    </row>
    <row r="11" spans="1:2" x14ac:dyDescent="0.25">
      <c r="A11" s="2" t="s">
        <v>811</v>
      </c>
      <c r="B11" s="1" t="s">
        <v>31</v>
      </c>
    </row>
    <row r="12" spans="1:2" x14ac:dyDescent="0.25">
      <c r="A12" s="2" t="s">
        <v>812</v>
      </c>
      <c r="B12" s="1" t="s">
        <v>32</v>
      </c>
    </row>
    <row r="13" spans="1:2" x14ac:dyDescent="0.25">
      <c r="A13" s="2" t="s">
        <v>837</v>
      </c>
      <c r="B13" s="1" t="s">
        <v>24</v>
      </c>
    </row>
    <row r="14" spans="1:2" x14ac:dyDescent="0.25">
      <c r="A14" s="2" t="s">
        <v>838</v>
      </c>
      <c r="B14" s="1" t="s">
        <v>25</v>
      </c>
    </row>
    <row r="15" spans="1:2" x14ac:dyDescent="0.25">
      <c r="A15" s="2" t="s">
        <v>71</v>
      </c>
      <c r="B15" s="1" t="s">
        <v>34</v>
      </c>
    </row>
    <row r="16" spans="1:2" x14ac:dyDescent="0.25">
      <c r="A16" s="2" t="s">
        <v>72</v>
      </c>
      <c r="B16" s="1" t="s">
        <v>77</v>
      </c>
    </row>
    <row r="17" spans="1:2" x14ac:dyDescent="0.25">
      <c r="A17" s="2" t="s">
        <v>20</v>
      </c>
      <c r="B17" s="1" t="s">
        <v>37</v>
      </c>
    </row>
    <row r="18" spans="1:2" x14ac:dyDescent="0.25">
      <c r="A18" s="2" t="s">
        <v>30</v>
      </c>
      <c r="B18" s="1" t="s">
        <v>33</v>
      </c>
    </row>
    <row r="19" spans="1:2" x14ac:dyDescent="0.25">
      <c r="A19" s="2" t="s">
        <v>29</v>
      </c>
      <c r="B19" s="1" t="s">
        <v>70</v>
      </c>
    </row>
    <row r="20" spans="1:2" x14ac:dyDescent="0.25">
      <c r="A20" s="2" t="s">
        <v>21</v>
      </c>
      <c r="B20" s="1" t="s">
        <v>36</v>
      </c>
    </row>
    <row r="21" spans="1:2" x14ac:dyDescent="0.25">
      <c r="A21" s="2" t="s">
        <v>23</v>
      </c>
      <c r="B21" s="1" t="s">
        <v>76</v>
      </c>
    </row>
    <row r="22" spans="1:2" x14ac:dyDescent="0.25">
      <c r="A22" s="2" t="s">
        <v>22</v>
      </c>
      <c r="B22" s="1" t="s">
        <v>75</v>
      </c>
    </row>
  </sheetData>
  <autoFilter ref="A1:B1" xr:uid="{D8CC83B4-C557-49B7-9AD5-24F130E5F9A4}">
    <sortState xmlns:xlrd2="http://schemas.microsoft.com/office/spreadsheetml/2017/richdata2" ref="A2:B22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EEB7-6875-4856-B270-45A5E0204FEA}">
  <dimension ref="A1:B37"/>
  <sheetViews>
    <sheetView topLeftCell="A29" workbookViewId="0">
      <selection activeCell="A38" sqref="A38"/>
    </sheetView>
  </sheetViews>
  <sheetFormatPr defaultRowHeight="15" x14ac:dyDescent="0.25"/>
  <cols>
    <col min="1" max="1" width="40.42578125" bestFit="1" customWidth="1"/>
    <col min="2" max="2" width="4" bestFit="1" customWidth="1"/>
  </cols>
  <sheetData>
    <row r="1" spans="1:2" x14ac:dyDescent="0.25">
      <c r="A1" s="44" t="s">
        <v>49</v>
      </c>
      <c r="B1" s="44"/>
    </row>
    <row r="2" spans="1:2" x14ac:dyDescent="0.25">
      <c r="A2" s="2" t="s">
        <v>61</v>
      </c>
      <c r="B2" s="1">
        <v>301</v>
      </c>
    </row>
    <row r="3" spans="1:2" x14ac:dyDescent="0.25">
      <c r="A3" s="2" t="s">
        <v>38</v>
      </c>
      <c r="B3" s="1">
        <v>302</v>
      </c>
    </row>
    <row r="4" spans="1:2" x14ac:dyDescent="0.25">
      <c r="A4" s="2" t="s">
        <v>2</v>
      </c>
      <c r="B4" s="1">
        <v>303</v>
      </c>
    </row>
    <row r="5" spans="1:2" x14ac:dyDescent="0.25">
      <c r="A5" s="2" t="s">
        <v>39</v>
      </c>
      <c r="B5" s="1">
        <v>304</v>
      </c>
    </row>
    <row r="6" spans="1:2" x14ac:dyDescent="0.25">
      <c r="A6" s="2" t="s">
        <v>40</v>
      </c>
      <c r="B6" s="1">
        <v>305</v>
      </c>
    </row>
    <row r="7" spans="1:2" x14ac:dyDescent="0.25">
      <c r="A7" s="2" t="s">
        <v>62</v>
      </c>
      <c r="B7" s="1">
        <v>306</v>
      </c>
    </row>
    <row r="8" spans="1:2" x14ac:dyDescent="0.25">
      <c r="A8" s="2" t="s">
        <v>55</v>
      </c>
      <c r="B8" s="1">
        <v>307</v>
      </c>
    </row>
    <row r="9" spans="1:2" x14ac:dyDescent="0.25">
      <c r="A9" s="2" t="s">
        <v>41</v>
      </c>
      <c r="B9" s="1">
        <v>308</v>
      </c>
    </row>
    <row r="10" spans="1:2" x14ac:dyDescent="0.25">
      <c r="A10" s="2" t="s">
        <v>805</v>
      </c>
      <c r="B10" s="1">
        <v>309</v>
      </c>
    </row>
    <row r="11" spans="1:2" x14ac:dyDescent="0.25">
      <c r="A11" s="2" t="s">
        <v>56</v>
      </c>
      <c r="B11" s="1">
        <v>310</v>
      </c>
    </row>
    <row r="12" spans="1:2" x14ac:dyDescent="0.25">
      <c r="A12" s="2" t="s">
        <v>42</v>
      </c>
      <c r="B12" s="1">
        <v>311</v>
      </c>
    </row>
    <row r="13" spans="1:2" x14ac:dyDescent="0.25">
      <c r="A13" s="2" t="s">
        <v>799</v>
      </c>
      <c r="B13" s="1">
        <v>312</v>
      </c>
    </row>
    <row r="14" spans="1:2" x14ac:dyDescent="0.25">
      <c r="A14" s="2" t="s">
        <v>43</v>
      </c>
      <c r="B14" s="1">
        <v>313</v>
      </c>
    </row>
    <row r="15" spans="1:2" x14ac:dyDescent="0.25">
      <c r="A15" s="2" t="s">
        <v>63</v>
      </c>
      <c r="B15" s="1">
        <v>314</v>
      </c>
    </row>
    <row r="16" spans="1:2" x14ac:dyDescent="0.25">
      <c r="A16" s="2" t="s">
        <v>3</v>
      </c>
      <c r="B16" s="1">
        <v>315</v>
      </c>
    </row>
    <row r="17" spans="1:2" x14ac:dyDescent="0.25">
      <c r="A17" s="2" t="s">
        <v>44</v>
      </c>
      <c r="B17" s="1">
        <v>316</v>
      </c>
    </row>
    <row r="18" spans="1:2" x14ac:dyDescent="0.25">
      <c r="A18" s="2" t="s">
        <v>64</v>
      </c>
      <c r="B18" s="1">
        <v>317</v>
      </c>
    </row>
    <row r="19" spans="1:2" x14ac:dyDescent="0.25">
      <c r="A19" s="2" t="s">
        <v>45</v>
      </c>
      <c r="B19" s="1">
        <v>318</v>
      </c>
    </row>
    <row r="20" spans="1:2" x14ac:dyDescent="0.25">
      <c r="A20" s="2" t="s">
        <v>615</v>
      </c>
      <c r="B20" s="1">
        <v>319</v>
      </c>
    </row>
    <row r="21" spans="1:2" x14ac:dyDescent="0.25">
      <c r="A21" s="2" t="s">
        <v>4</v>
      </c>
      <c r="B21" s="1">
        <v>320</v>
      </c>
    </row>
    <row r="22" spans="1:2" x14ac:dyDescent="0.25">
      <c r="A22" s="2" t="s">
        <v>65</v>
      </c>
      <c r="B22" s="1">
        <v>321</v>
      </c>
    </row>
    <row r="23" spans="1:2" x14ac:dyDescent="0.25">
      <c r="A23" s="2" t="s">
        <v>66</v>
      </c>
      <c r="B23" s="1">
        <v>322</v>
      </c>
    </row>
    <row r="24" spans="1:2" x14ac:dyDescent="0.25">
      <c r="A24" s="2" t="s">
        <v>46</v>
      </c>
      <c r="B24" s="1">
        <v>323</v>
      </c>
    </row>
    <row r="25" spans="1:2" x14ac:dyDescent="0.25">
      <c r="A25" s="2" t="s">
        <v>47</v>
      </c>
      <c r="B25" s="1">
        <v>324</v>
      </c>
    </row>
    <row r="26" spans="1:2" x14ac:dyDescent="0.25">
      <c r="A26" s="2" t="s">
        <v>48</v>
      </c>
      <c r="B26" s="1">
        <v>325</v>
      </c>
    </row>
    <row r="27" spans="1:2" x14ac:dyDescent="0.25">
      <c r="A27" s="2" t="s">
        <v>5</v>
      </c>
      <c r="B27" s="1">
        <v>326</v>
      </c>
    </row>
    <row r="28" spans="1:2" x14ac:dyDescent="0.25">
      <c r="A28" s="2" t="s">
        <v>6</v>
      </c>
      <c r="B28" s="1">
        <v>327</v>
      </c>
    </row>
    <row r="29" spans="1:2" x14ac:dyDescent="0.25">
      <c r="A29" s="2" t="s">
        <v>57</v>
      </c>
      <c r="B29" s="1">
        <v>328</v>
      </c>
    </row>
    <row r="30" spans="1:2" x14ac:dyDescent="0.25">
      <c r="A30" s="2" t="s">
        <v>58</v>
      </c>
      <c r="B30" s="1">
        <v>329</v>
      </c>
    </row>
    <row r="31" spans="1:2" x14ac:dyDescent="0.25">
      <c r="A31" s="2" t="s">
        <v>67</v>
      </c>
      <c r="B31" s="1">
        <v>330</v>
      </c>
    </row>
    <row r="32" spans="1:2" x14ac:dyDescent="0.25">
      <c r="A32" s="2" t="s">
        <v>59</v>
      </c>
      <c r="B32" s="1">
        <v>331</v>
      </c>
    </row>
    <row r="33" spans="1:2" x14ac:dyDescent="0.25">
      <c r="A33" s="2" t="s">
        <v>60</v>
      </c>
      <c r="B33" s="1">
        <v>332</v>
      </c>
    </row>
    <row r="34" spans="1:2" x14ac:dyDescent="0.25">
      <c r="A34" s="2" t="s">
        <v>68</v>
      </c>
      <c r="B34" s="1">
        <v>333</v>
      </c>
    </row>
    <row r="35" spans="1:2" x14ac:dyDescent="0.25">
      <c r="A35" s="2" t="s">
        <v>7</v>
      </c>
      <c r="B35" s="1">
        <v>334</v>
      </c>
    </row>
    <row r="36" spans="1:2" x14ac:dyDescent="0.25">
      <c r="A36" s="50" t="s">
        <v>1057</v>
      </c>
      <c r="B36" s="51">
        <v>338</v>
      </c>
    </row>
    <row r="37" spans="1:2" x14ac:dyDescent="0.25">
      <c r="A37" s="50" t="s">
        <v>1058</v>
      </c>
      <c r="B37" s="51">
        <v>339</v>
      </c>
    </row>
  </sheetData>
  <autoFilter ref="A1:B1" xr:uid="{B583EEB7-6875-4856-B270-45A5E0204FEA}">
    <sortState xmlns:xlrd2="http://schemas.microsoft.com/office/spreadsheetml/2017/richdata2" ref="A2:B3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693E-9108-479A-88CB-A9702D94325B}">
  <dimension ref="A1:CO4"/>
  <sheetViews>
    <sheetView workbookViewId="0">
      <pane xSplit="3" ySplit="2" topLeftCell="Q3" activePane="bottomRight" state="frozen"/>
      <selection pane="topRight" activeCell="D1" sqref="D1"/>
      <selection pane="bottomLeft" activeCell="A3" sqref="A3"/>
      <selection pane="bottomRight" activeCell="T3" sqref="T3:X4"/>
    </sheetView>
  </sheetViews>
  <sheetFormatPr defaultRowHeight="15" x14ac:dyDescent="0.25"/>
  <cols>
    <col min="1" max="1" width="9.140625" style="5"/>
    <col min="3" max="3" width="37.28515625" bestFit="1" customWidth="1"/>
    <col min="4" max="4" width="12" bestFit="1" customWidth="1"/>
    <col min="9" max="9" width="12" bestFit="1" customWidth="1"/>
  </cols>
  <sheetData>
    <row r="1" spans="1:93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11" t="s">
        <v>104</v>
      </c>
      <c r="U1" s="11"/>
      <c r="V1" s="11"/>
      <c r="W1" s="11"/>
      <c r="X1" s="11"/>
      <c r="Y1" s="13" t="s">
        <v>109</v>
      </c>
      <c r="Z1" s="13"/>
      <c r="AA1" s="14" t="s">
        <v>114</v>
      </c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6" t="s">
        <v>127</v>
      </c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8" t="s">
        <v>134</v>
      </c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38" t="s">
        <v>56</v>
      </c>
      <c r="BS1" s="38"/>
      <c r="BT1" s="38"/>
      <c r="BU1" s="38"/>
      <c r="BV1" s="55" t="s">
        <v>653</v>
      </c>
      <c r="BW1" s="55"/>
      <c r="BX1" s="55"/>
      <c r="BY1" s="55"/>
      <c r="BZ1" s="38" t="s">
        <v>655</v>
      </c>
      <c r="CA1" s="38"/>
      <c r="CB1" s="38"/>
      <c r="CC1" s="38"/>
      <c r="CD1" s="38"/>
      <c r="CE1" s="55" t="s">
        <v>660</v>
      </c>
      <c r="CF1" s="55"/>
      <c r="CG1" s="55"/>
      <c r="CH1" s="55"/>
      <c r="CI1" s="40" t="s">
        <v>663</v>
      </c>
      <c r="CJ1" s="40"/>
      <c r="CK1" s="40"/>
      <c r="CL1" s="40"/>
      <c r="CM1" s="40"/>
      <c r="CN1" s="40"/>
      <c r="CO1" s="40"/>
    </row>
    <row r="2" spans="1:93" s="5" customFormat="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91</v>
      </c>
      <c r="S2" s="8" t="s">
        <v>166</v>
      </c>
      <c r="T2" s="10" t="s">
        <v>87</v>
      </c>
      <c r="U2" s="10" t="s">
        <v>94</v>
      </c>
      <c r="V2" s="10" t="s">
        <v>336</v>
      </c>
      <c r="W2" s="10" t="s">
        <v>366</v>
      </c>
      <c r="X2" s="10" t="s">
        <v>107</v>
      </c>
      <c r="Y2" s="12" t="s">
        <v>110</v>
      </c>
      <c r="Z2" s="12" t="s">
        <v>111</v>
      </c>
      <c r="AA2" s="15" t="s">
        <v>115</v>
      </c>
      <c r="AB2" s="15" t="s">
        <v>116</v>
      </c>
      <c r="AC2" s="15" t="s">
        <v>117</v>
      </c>
      <c r="AD2" s="15" t="s">
        <v>118</v>
      </c>
      <c r="AE2" s="15" t="s">
        <v>92</v>
      </c>
      <c r="AF2" s="15" t="s">
        <v>123</v>
      </c>
      <c r="AG2" s="15" t="s">
        <v>336</v>
      </c>
      <c r="AH2" s="15" t="s">
        <v>357</v>
      </c>
      <c r="AI2" s="15" t="s">
        <v>358</v>
      </c>
      <c r="AJ2" s="15" t="s">
        <v>473</v>
      </c>
      <c r="AK2" s="15" t="s">
        <v>125</v>
      </c>
      <c r="AL2" s="15" t="s">
        <v>516</v>
      </c>
      <c r="AM2" s="17" t="s">
        <v>115</v>
      </c>
      <c r="AN2" s="17" t="s">
        <v>116</v>
      </c>
      <c r="AO2" s="17" t="s">
        <v>117</v>
      </c>
      <c r="AP2" s="17" t="s">
        <v>128</v>
      </c>
      <c r="AQ2" s="17" t="s">
        <v>92</v>
      </c>
      <c r="AR2" s="17" t="s">
        <v>123</v>
      </c>
      <c r="AS2" s="17" t="s">
        <v>336</v>
      </c>
      <c r="AT2" s="17" t="s">
        <v>357</v>
      </c>
      <c r="AU2" s="17" t="s">
        <v>358</v>
      </c>
      <c r="AV2" s="17" t="s">
        <v>473</v>
      </c>
      <c r="AW2" s="17" t="s">
        <v>531</v>
      </c>
      <c r="AX2" s="17" t="s">
        <v>532</v>
      </c>
      <c r="AY2" s="17" t="s">
        <v>520</v>
      </c>
      <c r="AZ2" s="19" t="s">
        <v>94</v>
      </c>
      <c r="BA2" s="19" t="s">
        <v>139</v>
      </c>
      <c r="BB2" s="19" t="s">
        <v>144</v>
      </c>
      <c r="BC2" s="19" t="s">
        <v>145</v>
      </c>
      <c r="BD2" s="19" t="s">
        <v>524</v>
      </c>
      <c r="BE2" s="19" t="s">
        <v>242</v>
      </c>
      <c r="BF2" s="19" t="s">
        <v>525</v>
      </c>
      <c r="BG2" s="19" t="s">
        <v>242</v>
      </c>
      <c r="BH2" s="19" t="s">
        <v>244</v>
      </c>
      <c r="BI2" s="19" t="s">
        <v>242</v>
      </c>
      <c r="BJ2" s="19" t="s">
        <v>246</v>
      </c>
      <c r="BK2" s="19" t="s">
        <v>242</v>
      </c>
      <c r="BL2" s="19" t="s">
        <v>136</v>
      </c>
      <c r="BM2" s="19" t="s">
        <v>137</v>
      </c>
      <c r="BN2" s="19" t="s">
        <v>117</v>
      </c>
      <c r="BO2" s="19" t="s">
        <v>138</v>
      </c>
      <c r="BP2" s="19" t="s">
        <v>872</v>
      </c>
      <c r="BQ2" s="19" t="s">
        <v>107</v>
      </c>
      <c r="BR2" s="39" t="s">
        <v>650</v>
      </c>
      <c r="BS2" s="39" t="s">
        <v>94</v>
      </c>
      <c r="BT2" s="39" t="s">
        <v>651</v>
      </c>
      <c r="BU2" s="39" t="s">
        <v>652</v>
      </c>
      <c r="BV2" s="39" t="s">
        <v>650</v>
      </c>
      <c r="BW2" s="39" t="s">
        <v>94</v>
      </c>
      <c r="BX2" s="39" t="s">
        <v>651</v>
      </c>
      <c r="BY2" s="39" t="s">
        <v>652</v>
      </c>
      <c r="BZ2" s="39" t="s">
        <v>650</v>
      </c>
      <c r="CA2" s="39" t="s">
        <v>94</v>
      </c>
      <c r="CB2" s="39" t="s">
        <v>651</v>
      </c>
      <c r="CC2" s="39" t="s">
        <v>634</v>
      </c>
      <c r="CD2" s="39" t="s">
        <v>656</v>
      </c>
      <c r="CE2" s="39" t="s">
        <v>650</v>
      </c>
      <c r="CF2" s="39" t="s">
        <v>94</v>
      </c>
      <c r="CG2" s="39" t="s">
        <v>651</v>
      </c>
      <c r="CH2" s="39" t="s">
        <v>634</v>
      </c>
      <c r="CI2" s="39" t="s">
        <v>650</v>
      </c>
      <c r="CJ2" s="39" t="s">
        <v>94</v>
      </c>
      <c r="CK2" s="39" t="s">
        <v>634</v>
      </c>
      <c r="CL2" s="39" t="s">
        <v>662</v>
      </c>
      <c r="CM2" s="39" t="s">
        <v>666</v>
      </c>
      <c r="CN2" s="39" t="s">
        <v>665</v>
      </c>
      <c r="CO2" s="39" t="s">
        <v>664</v>
      </c>
    </row>
    <row r="3" spans="1:93" s="5" customFormat="1" ht="15" customHeight="1" x14ac:dyDescent="0.25">
      <c r="A3" s="56" t="s">
        <v>0</v>
      </c>
      <c r="B3" s="5" t="s">
        <v>1069</v>
      </c>
      <c r="C3" s="2" t="s">
        <v>1061</v>
      </c>
      <c r="D3" s="5" t="s">
        <v>1036</v>
      </c>
      <c r="E3"/>
      <c r="F3">
        <v>39000149</v>
      </c>
      <c r="G3"/>
      <c r="H3" s="5" t="s">
        <v>348</v>
      </c>
      <c r="I3" s="5" t="s">
        <v>93</v>
      </c>
      <c r="J3" s="5" t="s">
        <v>196</v>
      </c>
      <c r="K3" s="5">
        <v>71</v>
      </c>
      <c r="L3" s="5">
        <v>0.5</v>
      </c>
      <c r="M3" s="5">
        <v>380</v>
      </c>
      <c r="N3" s="5">
        <v>1700</v>
      </c>
      <c r="O3" s="5" t="s">
        <v>919</v>
      </c>
      <c r="P3" s="5">
        <v>60</v>
      </c>
      <c r="Q3" s="5" t="s">
        <v>1086</v>
      </c>
      <c r="R3" s="5" t="s">
        <v>1086</v>
      </c>
      <c r="S3" s="5" t="s">
        <v>202</v>
      </c>
      <c r="T3" s="5" t="s">
        <v>1071</v>
      </c>
      <c r="U3" s="5" t="s">
        <v>1087</v>
      </c>
      <c r="V3" s="5">
        <v>220</v>
      </c>
      <c r="X3" s="9" t="s">
        <v>1088</v>
      </c>
      <c r="Y3" s="5" t="s">
        <v>202</v>
      </c>
      <c r="Z3" s="5" t="s">
        <v>202</v>
      </c>
    </row>
    <row r="4" spans="1:93" s="5" customFormat="1" x14ac:dyDescent="0.25">
      <c r="A4" s="57"/>
      <c r="B4" s="5" t="s">
        <v>1070</v>
      </c>
      <c r="C4" s="2" t="s">
        <v>1066</v>
      </c>
      <c r="D4" s="5" t="s">
        <v>1036</v>
      </c>
      <c r="E4"/>
      <c r="F4">
        <v>39000149</v>
      </c>
      <c r="G4"/>
      <c r="H4" s="5" t="s">
        <v>348</v>
      </c>
      <c r="I4" s="5" t="s">
        <v>93</v>
      </c>
      <c r="J4" s="5" t="s">
        <v>196</v>
      </c>
      <c r="K4" s="5">
        <v>71</v>
      </c>
      <c r="L4" s="5">
        <v>0.5</v>
      </c>
      <c r="M4" s="5">
        <v>380</v>
      </c>
      <c r="N4" s="5">
        <v>1700</v>
      </c>
      <c r="O4" s="5" t="s">
        <v>919</v>
      </c>
      <c r="P4" s="5">
        <v>60</v>
      </c>
      <c r="Q4" s="5" t="s">
        <v>1086</v>
      </c>
      <c r="R4" s="5" t="s">
        <v>1086</v>
      </c>
      <c r="S4" s="5" t="s">
        <v>202</v>
      </c>
      <c r="T4" s="5" t="s">
        <v>1071</v>
      </c>
      <c r="U4" s="5" t="s">
        <v>1087</v>
      </c>
      <c r="V4" s="5">
        <v>220</v>
      </c>
      <c r="X4" s="9" t="s">
        <v>1088</v>
      </c>
      <c r="Y4" s="5" t="s">
        <v>202</v>
      </c>
      <c r="Z4" s="5" t="s">
        <v>202</v>
      </c>
    </row>
  </sheetData>
  <mergeCells count="3">
    <mergeCell ref="BV1:BY1"/>
    <mergeCell ref="CE1:CH1"/>
    <mergeCell ref="A3:A4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BFF6-BD17-4970-AD2A-4B30E577DE08}">
  <dimension ref="A1:BU4"/>
  <sheetViews>
    <sheetView workbookViewId="0">
      <pane xSplit="3" ySplit="2" topLeftCell="Q3" activePane="bottomRight" state="frozen"/>
      <selection pane="topRight" activeCell="D1" sqref="D1"/>
      <selection pane="bottomLeft" activeCell="A3" sqref="A3"/>
      <selection pane="bottomRight" activeCell="T4" sqref="T4:X4"/>
    </sheetView>
  </sheetViews>
  <sheetFormatPr defaultRowHeight="15" x14ac:dyDescent="0.25"/>
  <cols>
    <col min="3" max="3" width="35.85546875" bestFit="1" customWidth="1"/>
    <col min="9" max="9" width="12" bestFit="1" customWidth="1"/>
    <col min="14" max="14" width="11" bestFit="1" customWidth="1"/>
    <col min="27" max="27" width="11.140625" bestFit="1" customWidth="1"/>
    <col min="28" max="28" width="16.85546875" bestFit="1" customWidth="1"/>
    <col min="29" max="29" width="30.140625" bestFit="1" customWidth="1"/>
    <col min="30" max="30" width="8.85546875" bestFit="1" customWidth="1"/>
    <col min="31" max="31" width="17.42578125" bestFit="1" customWidth="1"/>
  </cols>
  <sheetData>
    <row r="1" spans="1:73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11" t="s">
        <v>104</v>
      </c>
      <c r="U1" s="11"/>
      <c r="V1" s="11"/>
      <c r="W1" s="11"/>
      <c r="X1" s="11"/>
      <c r="Y1" s="13" t="s">
        <v>109</v>
      </c>
      <c r="Z1" s="13"/>
      <c r="AA1" s="14" t="s">
        <v>114</v>
      </c>
      <c r="AB1" s="14"/>
      <c r="AC1" s="16" t="s">
        <v>1080</v>
      </c>
      <c r="AD1" s="16"/>
      <c r="AE1" s="16"/>
      <c r="AF1" s="18" t="s">
        <v>134</v>
      </c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38" t="s">
        <v>56</v>
      </c>
      <c r="AY1" s="38"/>
      <c r="AZ1" s="38"/>
      <c r="BA1" s="38"/>
      <c r="BB1" s="55" t="s">
        <v>653</v>
      </c>
      <c r="BC1" s="55"/>
      <c r="BD1" s="55"/>
      <c r="BE1" s="55"/>
      <c r="BF1" s="38" t="s">
        <v>655</v>
      </c>
      <c r="BG1" s="38"/>
      <c r="BH1" s="38"/>
      <c r="BI1" s="38"/>
      <c r="BJ1" s="38"/>
      <c r="BK1" s="55" t="s">
        <v>660</v>
      </c>
      <c r="BL1" s="55"/>
      <c r="BM1" s="55"/>
      <c r="BN1" s="55"/>
      <c r="BO1" s="40" t="s">
        <v>663</v>
      </c>
      <c r="BP1" s="40"/>
      <c r="BQ1" s="40"/>
      <c r="BR1" s="40"/>
      <c r="BS1" s="40"/>
      <c r="BT1" s="40"/>
      <c r="BU1" s="40"/>
    </row>
    <row r="2" spans="1:73" s="5" customFormat="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91</v>
      </c>
      <c r="S2" s="8" t="s">
        <v>166</v>
      </c>
      <c r="T2" s="10" t="s">
        <v>87</v>
      </c>
      <c r="U2" s="10" t="s">
        <v>94</v>
      </c>
      <c r="V2" s="10" t="s">
        <v>336</v>
      </c>
      <c r="W2" s="10" t="s">
        <v>366</v>
      </c>
      <c r="X2" s="10" t="s">
        <v>107</v>
      </c>
      <c r="Y2" s="12" t="s">
        <v>110</v>
      </c>
      <c r="Z2" s="12" t="s">
        <v>111</v>
      </c>
      <c r="AA2" s="15" t="s">
        <v>115</v>
      </c>
      <c r="AB2" s="15" t="s">
        <v>116</v>
      </c>
      <c r="AC2" s="17" t="s">
        <v>1076</v>
      </c>
      <c r="AD2" s="17" t="s">
        <v>1078</v>
      </c>
      <c r="AE2" s="17" t="s">
        <v>1081</v>
      </c>
      <c r="AF2" s="19" t="s">
        <v>94</v>
      </c>
      <c r="AG2" s="19" t="s">
        <v>139</v>
      </c>
      <c r="AH2" s="19" t="s">
        <v>144</v>
      </c>
      <c r="AI2" s="19" t="s">
        <v>145</v>
      </c>
      <c r="AJ2" s="19" t="s">
        <v>524</v>
      </c>
      <c r="AK2" s="19" t="s">
        <v>242</v>
      </c>
      <c r="AL2" s="19" t="s">
        <v>525</v>
      </c>
      <c r="AM2" s="19" t="s">
        <v>242</v>
      </c>
      <c r="AN2" s="19" t="s">
        <v>244</v>
      </c>
      <c r="AO2" s="19" t="s">
        <v>242</v>
      </c>
      <c r="AP2" s="19" t="s">
        <v>246</v>
      </c>
      <c r="AQ2" s="19" t="s">
        <v>242</v>
      </c>
      <c r="AR2" s="19" t="s">
        <v>136</v>
      </c>
      <c r="AS2" s="19" t="s">
        <v>137</v>
      </c>
      <c r="AT2" s="19" t="s">
        <v>117</v>
      </c>
      <c r="AU2" s="19" t="s">
        <v>138</v>
      </c>
      <c r="AV2" s="19" t="s">
        <v>872</v>
      </c>
      <c r="AW2" s="19" t="s">
        <v>107</v>
      </c>
      <c r="AX2" s="39" t="s">
        <v>650</v>
      </c>
      <c r="AY2" s="39" t="s">
        <v>94</v>
      </c>
      <c r="AZ2" s="39" t="s">
        <v>651</v>
      </c>
      <c r="BA2" s="39" t="s">
        <v>652</v>
      </c>
      <c r="BB2" s="39" t="s">
        <v>650</v>
      </c>
      <c r="BC2" s="39" t="s">
        <v>94</v>
      </c>
      <c r="BD2" s="39" t="s">
        <v>651</v>
      </c>
      <c r="BE2" s="39" t="s">
        <v>652</v>
      </c>
      <c r="BF2" s="39" t="s">
        <v>650</v>
      </c>
      <c r="BG2" s="39" t="s">
        <v>94</v>
      </c>
      <c r="BH2" s="39" t="s">
        <v>651</v>
      </c>
      <c r="BI2" s="39" t="s">
        <v>634</v>
      </c>
      <c r="BJ2" s="39" t="s">
        <v>656</v>
      </c>
      <c r="BK2" s="39" t="s">
        <v>650</v>
      </c>
      <c r="BL2" s="39" t="s">
        <v>94</v>
      </c>
      <c r="BM2" s="39" t="s">
        <v>651</v>
      </c>
      <c r="BN2" s="39" t="s">
        <v>634</v>
      </c>
      <c r="BO2" s="39" t="s">
        <v>650</v>
      </c>
      <c r="BP2" s="39" t="s">
        <v>94</v>
      </c>
      <c r="BQ2" s="39" t="s">
        <v>634</v>
      </c>
      <c r="BR2" s="39" t="s">
        <v>662</v>
      </c>
      <c r="BS2" s="39" t="s">
        <v>666</v>
      </c>
      <c r="BT2" s="39" t="s">
        <v>665</v>
      </c>
      <c r="BU2" s="39" t="s">
        <v>664</v>
      </c>
    </row>
    <row r="3" spans="1:73" s="5" customFormat="1" x14ac:dyDescent="0.25">
      <c r="A3" s="56" t="s">
        <v>0</v>
      </c>
      <c r="B3" s="5" t="s">
        <v>1060</v>
      </c>
      <c r="C3" s="54" t="s">
        <v>1063</v>
      </c>
      <c r="D3" s="5" t="s">
        <v>1036</v>
      </c>
      <c r="H3" s="5" t="s">
        <v>348</v>
      </c>
      <c r="I3" s="5" t="s">
        <v>93</v>
      </c>
      <c r="J3" s="5" t="s">
        <v>196</v>
      </c>
      <c r="K3" s="5" t="s">
        <v>646</v>
      </c>
      <c r="L3" s="5">
        <v>2</v>
      </c>
      <c r="M3" s="5">
        <v>380</v>
      </c>
      <c r="N3" s="5">
        <v>1750</v>
      </c>
      <c r="O3" s="5" t="s">
        <v>919</v>
      </c>
      <c r="P3" s="5">
        <v>60</v>
      </c>
      <c r="Q3" s="5" t="s">
        <v>369</v>
      </c>
      <c r="R3" s="5" t="s">
        <v>370</v>
      </c>
      <c r="S3" s="5" t="s">
        <v>202</v>
      </c>
      <c r="T3" s="5" t="s">
        <v>1071</v>
      </c>
      <c r="U3" s="5" t="s">
        <v>1072</v>
      </c>
      <c r="V3" s="5">
        <v>220</v>
      </c>
      <c r="X3" s="9" t="s">
        <v>1073</v>
      </c>
      <c r="Y3" s="5" t="s">
        <v>202</v>
      </c>
      <c r="Z3" s="5" t="s">
        <v>202</v>
      </c>
      <c r="AA3" s="5" t="s">
        <v>1074</v>
      </c>
      <c r="AB3" s="5" t="s">
        <v>1075</v>
      </c>
      <c r="AC3" s="5" t="s">
        <v>1077</v>
      </c>
      <c r="AD3" s="5" t="s">
        <v>1079</v>
      </c>
      <c r="AE3" s="5" t="s">
        <v>1082</v>
      </c>
    </row>
    <row r="4" spans="1:73" s="5" customFormat="1" x14ac:dyDescent="0.25">
      <c r="A4" s="57"/>
      <c r="B4" s="5" t="s">
        <v>1065</v>
      </c>
      <c r="C4" s="54" t="s">
        <v>1068</v>
      </c>
      <c r="D4" s="5" t="s">
        <v>1036</v>
      </c>
      <c r="H4" s="5" t="s">
        <v>348</v>
      </c>
      <c r="I4" s="5" t="s">
        <v>93</v>
      </c>
      <c r="J4" s="5" t="s">
        <v>196</v>
      </c>
      <c r="K4" s="5" t="s">
        <v>646</v>
      </c>
      <c r="L4" s="5">
        <v>2</v>
      </c>
      <c r="M4" s="5">
        <v>380</v>
      </c>
      <c r="N4" s="5">
        <v>1750</v>
      </c>
      <c r="O4" s="5" t="s">
        <v>919</v>
      </c>
      <c r="P4" s="5">
        <v>60</v>
      </c>
      <c r="Q4" s="5" t="s">
        <v>369</v>
      </c>
      <c r="R4" s="5" t="s">
        <v>370</v>
      </c>
      <c r="S4" s="5" t="s">
        <v>202</v>
      </c>
      <c r="T4" s="5" t="s">
        <v>1071</v>
      </c>
      <c r="U4" s="5" t="s">
        <v>1072</v>
      </c>
      <c r="V4" s="5">
        <v>220</v>
      </c>
      <c r="X4" s="9" t="s">
        <v>1073</v>
      </c>
      <c r="Y4" s="5" t="s">
        <v>202</v>
      </c>
      <c r="Z4" s="5" t="s">
        <v>202</v>
      </c>
    </row>
  </sheetData>
  <mergeCells count="3">
    <mergeCell ref="BB1:BE1"/>
    <mergeCell ref="BK1:BN1"/>
    <mergeCell ref="A3:A4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DEAC-9475-4003-AA8B-EA4B1727FBBA}">
  <dimension ref="A1:CO18"/>
  <sheetViews>
    <sheetView workbookViewId="0">
      <pane xSplit="3" ySplit="2" topLeftCell="V3" activePane="bottomRight" state="frozen"/>
      <selection pane="topRight" activeCell="D1" sqref="D1"/>
      <selection pane="bottomLeft" activeCell="A3" sqref="A3"/>
      <selection pane="bottomRight" activeCell="T2" sqref="T2:X2"/>
    </sheetView>
  </sheetViews>
  <sheetFormatPr defaultRowHeight="15" x14ac:dyDescent="0.25"/>
  <cols>
    <col min="1" max="1" width="9.140625" style="5"/>
    <col min="2" max="2" width="9.28515625" style="5" bestFit="1" customWidth="1"/>
    <col min="3" max="3" width="37.5703125" style="5" bestFit="1" customWidth="1"/>
    <col min="4" max="4" width="12" style="5" bestFit="1" customWidth="1"/>
    <col min="5" max="5" width="8.7109375" style="5" bestFit="1" customWidth="1"/>
    <col min="6" max="7" width="7" style="5" bestFit="1" customWidth="1"/>
    <col min="8" max="8" width="9.7109375" style="5" bestFit="1" customWidth="1"/>
    <col min="9" max="9" width="16.5703125" style="5" bestFit="1" customWidth="1"/>
    <col min="10" max="10" width="13.28515625" style="5" bestFit="1" customWidth="1"/>
    <col min="11" max="11" width="14" style="5" bestFit="1" customWidth="1"/>
    <col min="12" max="12" width="14" style="5" customWidth="1"/>
    <col min="13" max="13" width="15.85546875" style="5" customWidth="1"/>
    <col min="14" max="14" width="15.5703125" style="5" customWidth="1"/>
    <col min="15" max="15" width="15.140625" style="5" customWidth="1"/>
    <col min="16" max="16" width="14.85546875" style="5" customWidth="1"/>
    <col min="17" max="17" width="19.85546875" style="5" bestFit="1" customWidth="1"/>
    <col min="18" max="18" width="18.7109375" style="5" bestFit="1" customWidth="1"/>
    <col min="19" max="19" width="25" style="5" bestFit="1" customWidth="1"/>
    <col min="20" max="20" width="16.5703125" style="5" bestFit="1" customWidth="1"/>
    <col min="21" max="21" width="19.28515625" style="5" bestFit="1" customWidth="1"/>
    <col min="22" max="22" width="19.140625" style="5" bestFit="1" customWidth="1"/>
    <col min="23" max="23" width="26.7109375" style="5" bestFit="1" customWidth="1"/>
    <col min="24" max="24" width="14.140625" style="5" bestFit="1" customWidth="1"/>
    <col min="25" max="25" width="15.140625" style="5" bestFit="1" customWidth="1"/>
    <col min="26" max="26" width="16.7109375" style="5" bestFit="1" customWidth="1"/>
    <col min="27" max="27" width="17.85546875" style="5" bestFit="1" customWidth="1"/>
    <col min="28" max="28" width="21" style="5" bestFit="1" customWidth="1"/>
    <col min="29" max="29" width="17.5703125" style="5" bestFit="1" customWidth="1"/>
    <col min="30" max="30" width="22.7109375" style="5" bestFit="1" customWidth="1"/>
    <col min="31" max="31" width="19.5703125" style="5" bestFit="1" customWidth="1"/>
    <col min="32" max="32" width="15.42578125" style="5" bestFit="1" customWidth="1"/>
    <col min="33" max="33" width="19.140625" style="5" bestFit="1" customWidth="1"/>
    <col min="34" max="34" width="26.140625" style="5" bestFit="1" customWidth="1"/>
    <col min="35" max="35" width="29.28515625" style="5" bestFit="1" customWidth="1"/>
    <col min="36" max="36" width="20.140625" style="5" bestFit="1" customWidth="1"/>
    <col min="37" max="37" width="18" style="5" bestFit="1" customWidth="1"/>
    <col min="38" max="38" width="19.140625" style="5" bestFit="1" customWidth="1"/>
    <col min="39" max="39" width="16.42578125" style="5" bestFit="1" customWidth="1"/>
    <col min="40" max="40" width="17.42578125" style="5" bestFit="1" customWidth="1"/>
    <col min="41" max="41" width="15.42578125" style="5" bestFit="1" customWidth="1"/>
    <col min="42" max="42" width="19.85546875" style="5" bestFit="1" customWidth="1"/>
    <col min="43" max="43" width="19.5703125" style="5" bestFit="1" customWidth="1"/>
    <col min="44" max="44" width="15.85546875" style="5" bestFit="1" customWidth="1"/>
    <col min="45" max="45" width="19.140625" style="5" bestFit="1" customWidth="1"/>
    <col min="46" max="46" width="26.140625" style="5" bestFit="1" customWidth="1"/>
    <col min="47" max="47" width="29.28515625" style="5" bestFit="1" customWidth="1"/>
    <col min="48" max="48" width="20.140625" style="5" bestFit="1" customWidth="1"/>
    <col min="49" max="49" width="15.7109375" style="5" bestFit="1" customWidth="1"/>
    <col min="50" max="50" width="24.5703125" style="5" bestFit="1" customWidth="1"/>
    <col min="51" max="51" width="23.140625" style="5" bestFit="1" customWidth="1"/>
    <col min="52" max="52" width="16.28515625" style="5" bestFit="1" customWidth="1"/>
    <col min="53" max="53" width="16.28515625" style="5" customWidth="1"/>
    <col min="54" max="54" width="21.5703125" style="5" bestFit="1" customWidth="1"/>
    <col min="55" max="55" width="29.28515625" style="5" bestFit="1" customWidth="1"/>
    <col min="56" max="56" width="24" style="5" bestFit="1" customWidth="1"/>
    <col min="57" max="57" width="11.28515625" style="5" bestFit="1" customWidth="1"/>
    <col min="58" max="58" width="26" style="5" bestFit="1" customWidth="1"/>
    <col min="59" max="59" width="11.28515625" style="5" bestFit="1" customWidth="1"/>
    <col min="60" max="60" width="16.42578125" style="5" bestFit="1" customWidth="1"/>
    <col min="61" max="61" width="11.28515625" style="5" customWidth="1"/>
    <col min="62" max="62" width="12.5703125" style="5" bestFit="1" customWidth="1"/>
    <col min="63" max="63" width="11.28515625" style="5" customWidth="1"/>
    <col min="64" max="64" width="18.140625" style="5" bestFit="1" customWidth="1"/>
    <col min="65" max="65" width="14" style="5" bestFit="1" customWidth="1"/>
    <col min="66" max="66" width="15.5703125" style="5" bestFit="1" customWidth="1"/>
    <col min="67" max="67" width="14.5703125" style="5" bestFit="1" customWidth="1"/>
    <col min="68" max="69" width="14.5703125" style="5" customWidth="1"/>
    <col min="70" max="70" width="10.85546875" style="5" bestFit="1" customWidth="1"/>
    <col min="71" max="71" width="23.42578125" style="5" bestFit="1" customWidth="1"/>
    <col min="72" max="72" width="16.140625" style="5" bestFit="1" customWidth="1"/>
    <col min="73" max="73" width="20.42578125" style="5" bestFit="1" customWidth="1"/>
    <col min="74" max="74" width="10.85546875" style="5" bestFit="1" customWidth="1"/>
    <col min="75" max="75" width="24" style="5" bestFit="1" customWidth="1"/>
    <col min="76" max="76" width="16.140625" style="5" bestFit="1" customWidth="1"/>
    <col min="77" max="77" width="20.42578125" style="5" bestFit="1" customWidth="1"/>
    <col min="78" max="78" width="7.5703125" style="5" bestFit="1" customWidth="1"/>
    <col min="79" max="79" width="8.7109375" style="5" bestFit="1" customWidth="1"/>
    <col min="80" max="80" width="16.140625" style="5" bestFit="1" customWidth="1"/>
    <col min="81" max="81" width="10.28515625" style="5" bestFit="1" customWidth="1"/>
    <col min="82" max="82" width="20.28515625" style="5" bestFit="1" customWidth="1"/>
    <col min="83" max="83" width="10.85546875" style="5" bestFit="1" customWidth="1"/>
    <col min="84" max="84" width="24" style="5" bestFit="1" customWidth="1"/>
    <col min="85" max="85" width="16.140625" style="5" bestFit="1" customWidth="1"/>
    <col min="86" max="86" width="10.28515625" style="5" bestFit="1" customWidth="1"/>
    <col min="87" max="87" width="7.5703125" style="5" bestFit="1" customWidth="1"/>
    <col min="88" max="88" width="8.7109375" style="5" bestFit="1" customWidth="1"/>
    <col min="89" max="89" width="10.28515625" style="5" bestFit="1" customWidth="1"/>
    <col min="90" max="90" width="12" style="5" bestFit="1" customWidth="1"/>
    <col min="91" max="91" width="19" style="5" bestFit="1" customWidth="1"/>
    <col min="92" max="92" width="13.85546875" style="5" bestFit="1" customWidth="1"/>
    <col min="93" max="93" width="9" style="5" bestFit="1" customWidth="1"/>
    <col min="94" max="16384" width="9.140625" style="5"/>
  </cols>
  <sheetData>
    <row r="1" spans="1:93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11" t="s">
        <v>104</v>
      </c>
      <c r="U1" s="11"/>
      <c r="V1" s="11"/>
      <c r="W1" s="11"/>
      <c r="X1" s="11"/>
      <c r="Y1" s="13" t="s">
        <v>109</v>
      </c>
      <c r="Z1" s="13"/>
      <c r="AA1" s="14" t="s">
        <v>114</v>
      </c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6" t="s">
        <v>127</v>
      </c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8" t="s">
        <v>134</v>
      </c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38" t="s">
        <v>56</v>
      </c>
      <c r="BS1" s="38"/>
      <c r="BT1" s="38"/>
      <c r="BU1" s="38"/>
      <c r="BV1" s="55" t="s">
        <v>653</v>
      </c>
      <c r="BW1" s="55"/>
      <c r="BX1" s="55"/>
      <c r="BY1" s="55"/>
      <c r="BZ1" s="38" t="s">
        <v>655</v>
      </c>
      <c r="CA1" s="38"/>
      <c r="CB1" s="38"/>
      <c r="CC1" s="38"/>
      <c r="CD1" s="38"/>
      <c r="CE1" s="55" t="s">
        <v>660</v>
      </c>
      <c r="CF1" s="55"/>
      <c r="CG1" s="55"/>
      <c r="CH1" s="55"/>
      <c r="CI1" s="40" t="s">
        <v>663</v>
      </c>
      <c r="CJ1" s="40"/>
      <c r="CK1" s="40"/>
      <c r="CL1" s="40"/>
      <c r="CM1" s="40"/>
      <c r="CN1" s="40"/>
      <c r="CO1" s="40"/>
    </row>
    <row r="2" spans="1:93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91</v>
      </c>
      <c r="S2" s="8" t="s">
        <v>166</v>
      </c>
      <c r="T2" s="10" t="s">
        <v>87</v>
      </c>
      <c r="U2" s="10" t="s">
        <v>94</v>
      </c>
      <c r="V2" s="10" t="s">
        <v>336</v>
      </c>
      <c r="W2" s="10" t="s">
        <v>366</v>
      </c>
      <c r="X2" s="10" t="s">
        <v>107</v>
      </c>
      <c r="Y2" s="12" t="s">
        <v>110</v>
      </c>
      <c r="Z2" s="12" t="s">
        <v>111</v>
      </c>
      <c r="AA2" s="15" t="s">
        <v>115</v>
      </c>
      <c r="AB2" s="15" t="s">
        <v>116</v>
      </c>
      <c r="AC2" s="15" t="s">
        <v>117</v>
      </c>
      <c r="AD2" s="15" t="s">
        <v>118</v>
      </c>
      <c r="AE2" s="15" t="s">
        <v>92</v>
      </c>
      <c r="AF2" s="15" t="s">
        <v>123</v>
      </c>
      <c r="AG2" s="15" t="s">
        <v>336</v>
      </c>
      <c r="AH2" s="15" t="s">
        <v>357</v>
      </c>
      <c r="AI2" s="15" t="s">
        <v>358</v>
      </c>
      <c r="AJ2" s="15" t="s">
        <v>473</v>
      </c>
      <c r="AK2" s="15" t="s">
        <v>125</v>
      </c>
      <c r="AL2" s="15" t="s">
        <v>516</v>
      </c>
      <c r="AM2" s="17" t="s">
        <v>115</v>
      </c>
      <c r="AN2" s="17" t="s">
        <v>116</v>
      </c>
      <c r="AO2" s="17" t="s">
        <v>117</v>
      </c>
      <c r="AP2" s="17" t="s">
        <v>128</v>
      </c>
      <c r="AQ2" s="17" t="s">
        <v>92</v>
      </c>
      <c r="AR2" s="17" t="s">
        <v>123</v>
      </c>
      <c r="AS2" s="17" t="s">
        <v>336</v>
      </c>
      <c r="AT2" s="17" t="s">
        <v>357</v>
      </c>
      <c r="AU2" s="17" t="s">
        <v>358</v>
      </c>
      <c r="AV2" s="17" t="s">
        <v>473</v>
      </c>
      <c r="AW2" s="17" t="s">
        <v>531</v>
      </c>
      <c r="AX2" s="17" t="s">
        <v>532</v>
      </c>
      <c r="AY2" s="17" t="s">
        <v>520</v>
      </c>
      <c r="AZ2" s="19" t="s">
        <v>94</v>
      </c>
      <c r="BA2" s="19" t="s">
        <v>139</v>
      </c>
      <c r="BB2" s="19" t="s">
        <v>144</v>
      </c>
      <c r="BC2" s="19" t="s">
        <v>145</v>
      </c>
      <c r="BD2" s="19" t="s">
        <v>524</v>
      </c>
      <c r="BE2" s="19" t="s">
        <v>242</v>
      </c>
      <c r="BF2" s="19" t="s">
        <v>525</v>
      </c>
      <c r="BG2" s="19" t="s">
        <v>242</v>
      </c>
      <c r="BH2" s="19" t="s">
        <v>244</v>
      </c>
      <c r="BI2" s="19" t="s">
        <v>242</v>
      </c>
      <c r="BJ2" s="19" t="s">
        <v>246</v>
      </c>
      <c r="BK2" s="19" t="s">
        <v>242</v>
      </c>
      <c r="BL2" s="19" t="s">
        <v>136</v>
      </c>
      <c r="BM2" s="19" t="s">
        <v>137</v>
      </c>
      <c r="BN2" s="19" t="s">
        <v>117</v>
      </c>
      <c r="BO2" s="19" t="s">
        <v>138</v>
      </c>
      <c r="BP2" s="19" t="s">
        <v>872</v>
      </c>
      <c r="BQ2" s="19" t="s">
        <v>107</v>
      </c>
      <c r="BR2" s="39" t="s">
        <v>650</v>
      </c>
      <c r="BS2" s="39" t="s">
        <v>94</v>
      </c>
      <c r="BT2" s="39" t="s">
        <v>651</v>
      </c>
      <c r="BU2" s="39" t="s">
        <v>652</v>
      </c>
      <c r="BV2" s="39" t="s">
        <v>650</v>
      </c>
      <c r="BW2" s="39" t="s">
        <v>94</v>
      </c>
      <c r="BX2" s="39" t="s">
        <v>651</v>
      </c>
      <c r="BY2" s="39" t="s">
        <v>652</v>
      </c>
      <c r="BZ2" s="39" t="s">
        <v>650</v>
      </c>
      <c r="CA2" s="39" t="s">
        <v>94</v>
      </c>
      <c r="CB2" s="39" t="s">
        <v>651</v>
      </c>
      <c r="CC2" s="39" t="s">
        <v>634</v>
      </c>
      <c r="CD2" s="39" t="s">
        <v>656</v>
      </c>
      <c r="CE2" s="39" t="s">
        <v>650</v>
      </c>
      <c r="CF2" s="39" t="s">
        <v>94</v>
      </c>
      <c r="CG2" s="39" t="s">
        <v>651</v>
      </c>
      <c r="CH2" s="39" t="s">
        <v>634</v>
      </c>
      <c r="CI2" s="39" t="s">
        <v>650</v>
      </c>
      <c r="CJ2" s="39" t="s">
        <v>94</v>
      </c>
      <c r="CK2" s="39" t="s">
        <v>634</v>
      </c>
      <c r="CL2" s="39" t="s">
        <v>662</v>
      </c>
      <c r="CM2" s="39" t="s">
        <v>666</v>
      </c>
      <c r="CN2" s="39" t="s">
        <v>665</v>
      </c>
      <c r="CO2" s="39" t="s">
        <v>664</v>
      </c>
    </row>
    <row r="3" spans="1:93" ht="15" customHeight="1" x14ac:dyDescent="0.25">
      <c r="A3" s="56" t="s">
        <v>0</v>
      </c>
      <c r="B3" s="4" t="s">
        <v>756</v>
      </c>
      <c r="C3" s="4" t="str">
        <f>VLOOKUP(B3,'TAG ARMAZENAGEM'!$I$141:$K$241,3,0)</f>
        <v>TRANSP. ARRASTE TOMBADOR 1</v>
      </c>
      <c r="D3" s="5" t="s">
        <v>344</v>
      </c>
      <c r="E3" s="5" t="s">
        <v>512</v>
      </c>
      <c r="F3" s="5" t="s">
        <v>513</v>
      </c>
      <c r="G3" s="5" t="s">
        <v>514</v>
      </c>
      <c r="H3" s="5" t="s">
        <v>348</v>
      </c>
      <c r="I3" s="5" t="s">
        <v>93</v>
      </c>
      <c r="J3" s="5" t="s">
        <v>95</v>
      </c>
      <c r="K3" s="5" t="s">
        <v>96</v>
      </c>
      <c r="L3" s="5">
        <v>40</v>
      </c>
      <c r="M3" s="5">
        <v>380</v>
      </c>
      <c r="N3" s="5">
        <v>1760</v>
      </c>
      <c r="O3" s="5" t="s">
        <v>98</v>
      </c>
      <c r="P3" s="5">
        <v>60</v>
      </c>
      <c r="Q3" s="5" t="s">
        <v>102</v>
      </c>
      <c r="R3" s="5" t="s">
        <v>103</v>
      </c>
      <c r="S3" s="5" t="s">
        <v>167</v>
      </c>
      <c r="T3" s="5" t="s">
        <v>105</v>
      </c>
      <c r="U3" s="5" t="s">
        <v>106</v>
      </c>
      <c r="V3" s="5" t="s">
        <v>337</v>
      </c>
      <c r="W3" s="5">
        <v>34</v>
      </c>
      <c r="X3" s="9" t="s">
        <v>108</v>
      </c>
      <c r="Y3" s="5" t="s">
        <v>112</v>
      </c>
      <c r="Z3" s="5" t="s">
        <v>113</v>
      </c>
      <c r="AA3" s="5" t="s">
        <v>119</v>
      </c>
      <c r="AB3" s="5" t="s">
        <v>120</v>
      </c>
      <c r="AC3" s="5" t="s">
        <v>121</v>
      </c>
      <c r="AD3" s="5" t="s">
        <v>132</v>
      </c>
      <c r="AE3" s="5" t="s">
        <v>122</v>
      </c>
      <c r="AF3" s="5" t="s">
        <v>124</v>
      </c>
      <c r="AG3" s="5" t="s">
        <v>367</v>
      </c>
      <c r="AH3" s="5">
        <v>45</v>
      </c>
      <c r="AI3" s="5">
        <v>112</v>
      </c>
      <c r="AJ3" s="5">
        <v>3</v>
      </c>
      <c r="AK3" s="5" t="s">
        <v>517</v>
      </c>
      <c r="AL3" s="5" t="s">
        <v>515</v>
      </c>
      <c r="AM3" s="5" t="s">
        <v>130</v>
      </c>
      <c r="AN3" s="5" t="s">
        <v>177</v>
      </c>
      <c r="AO3" s="5" t="s">
        <v>131</v>
      </c>
      <c r="AP3" s="5" t="s">
        <v>133</v>
      </c>
      <c r="AQ3" s="5" t="s">
        <v>160</v>
      </c>
      <c r="AR3" s="5" t="s">
        <v>192</v>
      </c>
      <c r="AS3" s="5" t="s">
        <v>367</v>
      </c>
      <c r="AT3" s="5">
        <v>11</v>
      </c>
      <c r="AU3" s="5">
        <v>27</v>
      </c>
      <c r="AV3" s="5">
        <v>3</v>
      </c>
      <c r="AW3" s="5" t="s">
        <v>518</v>
      </c>
      <c r="AX3" s="5" t="s">
        <v>519</v>
      </c>
      <c r="AY3" s="5" t="s">
        <v>521</v>
      </c>
      <c r="AZ3" s="5" t="s">
        <v>522</v>
      </c>
      <c r="BA3" s="5">
        <v>63</v>
      </c>
      <c r="BB3" s="5">
        <v>150</v>
      </c>
      <c r="BC3" s="5">
        <v>300</v>
      </c>
      <c r="BD3" s="5" t="s">
        <v>523</v>
      </c>
      <c r="BE3" s="5">
        <v>368</v>
      </c>
      <c r="BF3" s="5" t="s">
        <v>526</v>
      </c>
      <c r="BG3" s="5">
        <v>27</v>
      </c>
      <c r="BH3" s="5" t="s">
        <v>527</v>
      </c>
      <c r="BI3" s="5">
        <v>844</v>
      </c>
      <c r="BJ3" s="5" t="s">
        <v>528</v>
      </c>
      <c r="BK3" s="5">
        <v>844</v>
      </c>
      <c r="BL3" s="5" t="s">
        <v>140</v>
      </c>
      <c r="BM3" s="5" t="s">
        <v>141</v>
      </c>
      <c r="BN3" s="5" t="s">
        <v>142</v>
      </c>
      <c r="BO3" s="5" t="s">
        <v>143</v>
      </c>
      <c r="BP3" s="5" t="s">
        <v>202</v>
      </c>
      <c r="BQ3" s="5" t="s">
        <v>202</v>
      </c>
      <c r="BR3" s="5" t="s">
        <v>668</v>
      </c>
      <c r="BS3" s="5" t="s">
        <v>696</v>
      </c>
      <c r="BT3" s="5" t="s">
        <v>697</v>
      </c>
      <c r="BU3" s="5" t="s">
        <v>698</v>
      </c>
      <c r="BV3" s="5" t="s">
        <v>668</v>
      </c>
      <c r="BW3" s="5" t="s">
        <v>703</v>
      </c>
      <c r="BX3" s="5" t="s">
        <v>699</v>
      </c>
      <c r="BY3" s="5">
        <v>65</v>
      </c>
      <c r="BZ3" s="5" t="s">
        <v>93</v>
      </c>
      <c r="CA3" s="5" t="s">
        <v>657</v>
      </c>
      <c r="CB3" s="5" t="s">
        <v>700</v>
      </c>
      <c r="CC3" s="5">
        <v>85</v>
      </c>
      <c r="CD3" s="5" t="s">
        <v>701</v>
      </c>
      <c r="CE3" s="5" t="s">
        <v>668</v>
      </c>
      <c r="CF3" s="5" t="s">
        <v>703</v>
      </c>
      <c r="CG3" s="5" t="s">
        <v>702</v>
      </c>
      <c r="CH3" s="5">
        <v>65</v>
      </c>
      <c r="CI3" s="5" t="s">
        <v>202</v>
      </c>
      <c r="CJ3" s="5" t="s">
        <v>202</v>
      </c>
      <c r="CK3" s="5" t="s">
        <v>202</v>
      </c>
      <c r="CL3" s="5">
        <v>16</v>
      </c>
      <c r="CM3" s="5">
        <v>58</v>
      </c>
      <c r="CN3" s="5">
        <v>40</v>
      </c>
      <c r="CO3" s="5">
        <v>1</v>
      </c>
    </row>
    <row r="4" spans="1:93" x14ac:dyDescent="0.25">
      <c r="A4" s="57"/>
      <c r="B4" s="4" t="s">
        <v>757</v>
      </c>
      <c r="C4" s="4" t="str">
        <f>VLOOKUP(B4,'TAG ARMAZENAGEM'!$I$141:$K$241,3,0)</f>
        <v>TRANSP. ARRASTE TOMBADOR B</v>
      </c>
      <c r="D4" s="5" t="s">
        <v>344</v>
      </c>
      <c r="E4" s="5" t="s">
        <v>512</v>
      </c>
      <c r="F4" s="5" t="s">
        <v>529</v>
      </c>
      <c r="G4" s="5" t="s">
        <v>530</v>
      </c>
      <c r="H4" s="5" t="s">
        <v>348</v>
      </c>
      <c r="I4" s="5" t="s">
        <v>93</v>
      </c>
      <c r="J4" s="5" t="s">
        <v>95</v>
      </c>
      <c r="K4" s="5" t="s">
        <v>96</v>
      </c>
      <c r="L4" s="5">
        <v>40</v>
      </c>
      <c r="M4" s="5">
        <v>380</v>
      </c>
      <c r="N4" s="5">
        <v>1760</v>
      </c>
      <c r="O4" s="5" t="s">
        <v>98</v>
      </c>
      <c r="P4" s="5">
        <v>60</v>
      </c>
      <c r="Q4" s="5" t="s">
        <v>102</v>
      </c>
      <c r="R4" s="5" t="s">
        <v>103</v>
      </c>
      <c r="S4" s="5" t="s">
        <v>167</v>
      </c>
      <c r="T4" s="5" t="s">
        <v>105</v>
      </c>
      <c r="U4" s="5" t="s">
        <v>106</v>
      </c>
      <c r="V4" s="5" t="s">
        <v>337</v>
      </c>
      <c r="W4" s="5">
        <v>34</v>
      </c>
      <c r="X4" s="9" t="s">
        <v>108</v>
      </c>
      <c r="Y4" s="5" t="s">
        <v>112</v>
      </c>
      <c r="Z4" s="5" t="s">
        <v>113</v>
      </c>
      <c r="AA4" s="5" t="s">
        <v>119</v>
      </c>
      <c r="AB4" s="5" t="s">
        <v>120</v>
      </c>
      <c r="AC4" s="5" t="s">
        <v>121</v>
      </c>
      <c r="AD4" s="5" t="s">
        <v>132</v>
      </c>
      <c r="AE4" s="5" t="s">
        <v>122</v>
      </c>
      <c r="AF4" s="5" t="s">
        <v>124</v>
      </c>
      <c r="AG4" s="5" t="s">
        <v>367</v>
      </c>
      <c r="AH4" s="5">
        <v>45</v>
      </c>
      <c r="AI4" s="5">
        <v>112</v>
      </c>
      <c r="AJ4" s="5">
        <v>3</v>
      </c>
      <c r="AK4" s="5" t="s">
        <v>517</v>
      </c>
      <c r="AL4" s="5" t="s">
        <v>515</v>
      </c>
      <c r="AM4" s="5" t="s">
        <v>130</v>
      </c>
      <c r="AN4" s="5" t="s">
        <v>177</v>
      </c>
      <c r="AO4" s="5" t="s">
        <v>131</v>
      </c>
      <c r="AP4" s="5" t="s">
        <v>133</v>
      </c>
      <c r="AQ4" s="5" t="s">
        <v>160</v>
      </c>
      <c r="AR4" s="5" t="s">
        <v>192</v>
      </c>
      <c r="AS4" s="5" t="s">
        <v>367</v>
      </c>
      <c r="AT4" s="5">
        <v>11</v>
      </c>
      <c r="AU4" s="5">
        <v>27</v>
      </c>
      <c r="AV4" s="5">
        <v>3</v>
      </c>
      <c r="AW4" s="5" t="s">
        <v>518</v>
      </c>
      <c r="AX4" s="5" t="s">
        <v>519</v>
      </c>
      <c r="AY4" s="5" t="s">
        <v>521</v>
      </c>
      <c r="AZ4" s="5" t="s">
        <v>522</v>
      </c>
      <c r="BA4" s="5">
        <v>60</v>
      </c>
      <c r="BB4" s="5">
        <v>150</v>
      </c>
      <c r="BC4" s="5">
        <v>300</v>
      </c>
      <c r="BD4" s="5" t="s">
        <v>523</v>
      </c>
      <c r="BE4" s="5">
        <v>350</v>
      </c>
      <c r="BF4" s="5" t="s">
        <v>526</v>
      </c>
      <c r="BG4" s="5">
        <v>26</v>
      </c>
      <c r="BH4" s="5" t="s">
        <v>527</v>
      </c>
      <c r="BI4" s="5">
        <v>804</v>
      </c>
      <c r="BJ4" s="5" t="s">
        <v>528</v>
      </c>
      <c r="BK4" s="5">
        <v>804</v>
      </c>
      <c r="BL4" s="5" t="s">
        <v>140</v>
      </c>
      <c r="BM4" s="5" t="s">
        <v>141</v>
      </c>
      <c r="BN4" s="5" t="s">
        <v>142</v>
      </c>
      <c r="BO4" s="5" t="s">
        <v>143</v>
      </c>
      <c r="BP4" s="5" t="s">
        <v>202</v>
      </c>
      <c r="BQ4" s="5" t="s">
        <v>202</v>
      </c>
    </row>
    <row r="5" spans="1:93" x14ac:dyDescent="0.25">
      <c r="A5" s="57"/>
      <c r="B5" s="4" t="s">
        <v>768</v>
      </c>
      <c r="C5" s="4" t="str">
        <f>VLOOKUP(B5,'TAG ARMAZENAGEM'!$I$141:$K$241,3,0)</f>
        <v>TRANSP. ARRASTE LIMPEZA 1</v>
      </c>
      <c r="D5" s="5" t="s">
        <v>344</v>
      </c>
      <c r="E5" s="5" t="s">
        <v>512</v>
      </c>
      <c r="F5" s="5" t="s">
        <v>537</v>
      </c>
      <c r="G5" s="5" t="s">
        <v>538</v>
      </c>
      <c r="H5" s="5" t="s">
        <v>348</v>
      </c>
      <c r="I5" s="5" t="s">
        <v>93</v>
      </c>
      <c r="J5" s="5" t="s">
        <v>146</v>
      </c>
      <c r="K5" s="5" t="s">
        <v>147</v>
      </c>
      <c r="L5" s="5">
        <v>30</v>
      </c>
      <c r="M5" s="5">
        <v>380</v>
      </c>
      <c r="N5" s="5">
        <v>1770</v>
      </c>
      <c r="O5" s="5" t="s">
        <v>98</v>
      </c>
      <c r="P5" s="5">
        <v>60</v>
      </c>
      <c r="Q5" s="5" t="s">
        <v>148</v>
      </c>
      <c r="R5" s="5" t="s">
        <v>149</v>
      </c>
      <c r="S5" s="5" t="s">
        <v>167</v>
      </c>
      <c r="T5" s="5" t="s">
        <v>105</v>
      </c>
      <c r="U5" s="5" t="s">
        <v>195</v>
      </c>
      <c r="V5" s="5" t="s">
        <v>337</v>
      </c>
      <c r="W5" s="5">
        <v>38</v>
      </c>
      <c r="X5" s="9" t="s">
        <v>169</v>
      </c>
      <c r="Y5" s="5" t="s">
        <v>150</v>
      </c>
      <c r="Z5" s="5" t="s">
        <v>113</v>
      </c>
      <c r="AA5" s="5" t="s">
        <v>151</v>
      </c>
      <c r="AB5" s="5" t="s">
        <v>152</v>
      </c>
      <c r="AC5" s="5" t="s">
        <v>153</v>
      </c>
      <c r="AD5" s="5" t="s">
        <v>154</v>
      </c>
      <c r="AE5" s="5" t="s">
        <v>155</v>
      </c>
      <c r="AF5" s="5" t="s">
        <v>156</v>
      </c>
      <c r="AG5" s="5" t="s">
        <v>367</v>
      </c>
      <c r="AH5" s="5">
        <v>34</v>
      </c>
      <c r="AI5" s="5">
        <v>85</v>
      </c>
      <c r="AJ5" s="5">
        <v>3</v>
      </c>
      <c r="AK5" s="5" t="s">
        <v>533</v>
      </c>
      <c r="AL5" s="5" t="s">
        <v>515</v>
      </c>
      <c r="AM5" s="5" t="s">
        <v>157</v>
      </c>
      <c r="AN5" s="5" t="s">
        <v>178</v>
      </c>
      <c r="AO5" s="5" t="s">
        <v>158</v>
      </c>
      <c r="AP5" s="5" t="s">
        <v>159</v>
      </c>
      <c r="AQ5" s="5" t="s">
        <v>179</v>
      </c>
      <c r="AR5" s="5" t="s">
        <v>193</v>
      </c>
      <c r="AS5" s="5" t="s">
        <v>367</v>
      </c>
      <c r="AT5" s="5">
        <v>8</v>
      </c>
      <c r="AU5" s="5">
        <v>20</v>
      </c>
      <c r="AV5" s="5">
        <v>3</v>
      </c>
      <c r="AW5" s="5" t="s">
        <v>534</v>
      </c>
      <c r="AX5" s="5" t="s">
        <v>535</v>
      </c>
      <c r="AY5" s="5" t="s">
        <v>536</v>
      </c>
      <c r="AZ5" s="5" t="s">
        <v>522</v>
      </c>
      <c r="BA5" s="5">
        <v>63</v>
      </c>
      <c r="BB5" s="5">
        <v>150</v>
      </c>
      <c r="BC5" s="5">
        <v>300</v>
      </c>
      <c r="BD5" s="5" t="s">
        <v>523</v>
      </c>
      <c r="BE5" s="5">
        <v>368</v>
      </c>
      <c r="BF5" s="5" t="s">
        <v>526</v>
      </c>
      <c r="BG5" s="5">
        <v>27</v>
      </c>
      <c r="BH5" s="5" t="s">
        <v>527</v>
      </c>
      <c r="BI5" s="5">
        <v>844</v>
      </c>
      <c r="BJ5" s="5" t="s">
        <v>528</v>
      </c>
      <c r="BK5" s="5">
        <v>844</v>
      </c>
      <c r="BL5" s="5" t="s">
        <v>140</v>
      </c>
      <c r="BM5" s="5" t="s">
        <v>141</v>
      </c>
      <c r="BN5" s="5" t="s">
        <v>142</v>
      </c>
      <c r="BO5" s="5" t="s">
        <v>143</v>
      </c>
      <c r="BP5" s="5" t="s">
        <v>202</v>
      </c>
      <c r="BQ5" s="5" t="s">
        <v>202</v>
      </c>
      <c r="BR5" s="5" t="s">
        <v>668</v>
      </c>
      <c r="BS5" s="5" t="s">
        <v>696</v>
      </c>
      <c r="BT5" s="5" t="s">
        <v>704</v>
      </c>
      <c r="BU5" s="5" t="s">
        <v>698</v>
      </c>
      <c r="BV5" s="5" t="s">
        <v>668</v>
      </c>
      <c r="BW5" s="5" t="s">
        <v>703</v>
      </c>
      <c r="BX5" s="5" t="s">
        <v>705</v>
      </c>
      <c r="BY5" s="5">
        <v>65</v>
      </c>
      <c r="BZ5" s="5" t="s">
        <v>93</v>
      </c>
      <c r="CA5" s="5" t="s">
        <v>657</v>
      </c>
      <c r="CB5" s="5" t="s">
        <v>700</v>
      </c>
      <c r="CC5" s="5">
        <v>85</v>
      </c>
      <c r="CD5" s="5" t="s">
        <v>706</v>
      </c>
      <c r="CE5" s="5" t="s">
        <v>668</v>
      </c>
      <c r="CF5" s="5" t="s">
        <v>703</v>
      </c>
      <c r="CG5" s="5" t="s">
        <v>707</v>
      </c>
      <c r="CH5" s="5">
        <v>65</v>
      </c>
      <c r="CI5" s="5" t="s">
        <v>202</v>
      </c>
      <c r="CJ5" s="5" t="s">
        <v>202</v>
      </c>
      <c r="CK5" s="5" t="s">
        <v>202</v>
      </c>
      <c r="CL5" s="5">
        <v>16</v>
      </c>
      <c r="CM5" s="5">
        <v>58</v>
      </c>
      <c r="CN5" s="5">
        <v>40</v>
      </c>
      <c r="CO5" s="5">
        <v>1</v>
      </c>
    </row>
    <row r="6" spans="1:93" x14ac:dyDescent="0.25">
      <c r="A6" s="57"/>
      <c r="B6" s="4" t="s">
        <v>770</v>
      </c>
      <c r="C6" s="4" t="str">
        <f>VLOOKUP(B6,'TAG ARMAZENAGEM'!$I$141:$K$241,3,0)</f>
        <v>TRANSP. ARRASTE SUP. SILO VERTICAL 1</v>
      </c>
      <c r="D6" s="5" t="s">
        <v>344</v>
      </c>
      <c r="E6" s="5" t="s">
        <v>512</v>
      </c>
      <c r="F6" s="5" t="s">
        <v>539</v>
      </c>
      <c r="G6" s="5" t="s">
        <v>540</v>
      </c>
      <c r="H6" s="5" t="s">
        <v>348</v>
      </c>
      <c r="I6" s="5" t="s">
        <v>93</v>
      </c>
      <c r="J6" s="5" t="s">
        <v>161</v>
      </c>
      <c r="K6" s="5" t="s">
        <v>162</v>
      </c>
      <c r="L6" s="5">
        <v>12.5</v>
      </c>
      <c r="M6" s="5">
        <v>380</v>
      </c>
      <c r="N6" s="5">
        <v>1760</v>
      </c>
      <c r="O6" s="5" t="s">
        <v>163</v>
      </c>
      <c r="P6" s="5">
        <v>60</v>
      </c>
      <c r="Q6" s="5" t="s">
        <v>164</v>
      </c>
      <c r="R6" s="5" t="s">
        <v>165</v>
      </c>
      <c r="S6" s="5" t="s">
        <v>167</v>
      </c>
      <c r="T6" s="5" t="s">
        <v>105</v>
      </c>
      <c r="U6" s="5" t="s">
        <v>168</v>
      </c>
      <c r="V6" s="5" t="s">
        <v>337</v>
      </c>
      <c r="W6" s="5">
        <v>14</v>
      </c>
      <c r="X6" s="9" t="s">
        <v>170</v>
      </c>
      <c r="Y6" s="5" t="s">
        <v>171</v>
      </c>
      <c r="Z6" s="5" t="s">
        <v>172</v>
      </c>
      <c r="AA6" s="5" t="s">
        <v>173</v>
      </c>
      <c r="AB6" s="5" t="s">
        <v>174</v>
      </c>
      <c r="AC6" s="5" t="s">
        <v>186</v>
      </c>
      <c r="AD6" s="5" t="s">
        <v>175</v>
      </c>
      <c r="AE6" s="5" t="s">
        <v>189</v>
      </c>
      <c r="AF6" s="5" t="s">
        <v>176</v>
      </c>
      <c r="AG6" s="5" t="s">
        <v>367</v>
      </c>
      <c r="AH6" s="5">
        <v>21</v>
      </c>
      <c r="AI6" s="5">
        <v>53</v>
      </c>
      <c r="AJ6" s="5">
        <v>3</v>
      </c>
      <c r="AK6" s="5" t="s">
        <v>541</v>
      </c>
      <c r="AL6" s="5" t="s">
        <v>542</v>
      </c>
      <c r="AM6" s="5" t="s">
        <v>157</v>
      </c>
      <c r="AN6" s="5" t="s">
        <v>178</v>
      </c>
      <c r="AO6" s="5" t="s">
        <v>158</v>
      </c>
      <c r="AP6" s="5" t="s">
        <v>159</v>
      </c>
      <c r="AQ6" s="5" t="s">
        <v>179</v>
      </c>
      <c r="AR6" s="5" t="s">
        <v>193</v>
      </c>
      <c r="AS6" s="5" t="s">
        <v>367</v>
      </c>
      <c r="AT6" s="5">
        <v>8</v>
      </c>
      <c r="AU6" s="5">
        <v>20</v>
      </c>
      <c r="AV6" s="5">
        <v>3</v>
      </c>
      <c r="AW6" s="5" t="s">
        <v>534</v>
      </c>
      <c r="AX6" s="5" t="s">
        <v>535</v>
      </c>
      <c r="AY6" s="5" t="s">
        <v>536</v>
      </c>
      <c r="AZ6" s="5" t="s">
        <v>522</v>
      </c>
      <c r="BA6" s="5">
        <v>26</v>
      </c>
      <c r="BB6" s="5">
        <v>150</v>
      </c>
      <c r="BC6" s="5">
        <v>300</v>
      </c>
      <c r="BD6" s="5" t="s">
        <v>523</v>
      </c>
      <c r="BE6" s="5">
        <v>152</v>
      </c>
      <c r="BF6" s="5" t="s">
        <v>526</v>
      </c>
      <c r="BG6" s="5">
        <v>11</v>
      </c>
      <c r="BH6" s="5" t="s">
        <v>527</v>
      </c>
      <c r="BI6" s="5">
        <v>348</v>
      </c>
      <c r="BJ6" s="5" t="s">
        <v>528</v>
      </c>
      <c r="BK6" s="5">
        <v>348</v>
      </c>
      <c r="BL6" s="5" t="s">
        <v>140</v>
      </c>
      <c r="BM6" s="5" t="s">
        <v>141</v>
      </c>
      <c r="BN6" s="5" t="s">
        <v>142</v>
      </c>
      <c r="BO6" s="5" t="s">
        <v>143</v>
      </c>
      <c r="BP6" s="5" t="s">
        <v>202</v>
      </c>
      <c r="BQ6" s="5" t="s">
        <v>202</v>
      </c>
      <c r="BR6" s="5" t="s">
        <v>668</v>
      </c>
      <c r="BS6" s="5" t="s">
        <v>730</v>
      </c>
      <c r="BT6" s="5" t="s">
        <v>731</v>
      </c>
      <c r="BU6" s="5" t="s">
        <v>732</v>
      </c>
      <c r="BV6" s="5" t="s">
        <v>668</v>
      </c>
      <c r="BW6" s="5" t="s">
        <v>733</v>
      </c>
      <c r="BX6" s="5" t="s">
        <v>734</v>
      </c>
      <c r="BY6" s="5">
        <v>25</v>
      </c>
      <c r="BZ6" s="5" t="s">
        <v>202</v>
      </c>
      <c r="CA6" s="5" t="s">
        <v>202</v>
      </c>
      <c r="CB6" s="5" t="s">
        <v>202</v>
      </c>
      <c r="CC6" s="5" t="s">
        <v>202</v>
      </c>
      <c r="CD6" s="5" t="s">
        <v>202</v>
      </c>
      <c r="CE6" s="5" t="s">
        <v>202</v>
      </c>
      <c r="CF6" s="5" t="s">
        <v>202</v>
      </c>
      <c r="CG6" s="5" t="s">
        <v>202</v>
      </c>
      <c r="CH6" s="5" t="s">
        <v>202</v>
      </c>
      <c r="CI6" s="5" t="s">
        <v>202</v>
      </c>
      <c r="CJ6" s="5" t="s">
        <v>202</v>
      </c>
      <c r="CK6" s="5" t="s">
        <v>202</v>
      </c>
      <c r="CL6" s="5">
        <v>4</v>
      </c>
      <c r="CM6" s="5">
        <v>19</v>
      </c>
      <c r="CN6" s="5">
        <v>12.5</v>
      </c>
    </row>
    <row r="7" spans="1:93" x14ac:dyDescent="0.25">
      <c r="A7" s="57"/>
      <c r="B7" s="4" t="s">
        <v>771</v>
      </c>
      <c r="C7" s="4" t="str">
        <f>VLOOKUP(B7,'TAG ARMAZENAGEM'!$I$141:$K$241,3,0)</f>
        <v>TRANSP. ARRASTE INF. SILO VERTICAL 1</v>
      </c>
      <c r="D7" s="5" t="s">
        <v>344</v>
      </c>
      <c r="E7" s="5" t="s">
        <v>512</v>
      </c>
      <c r="F7" s="5" t="s">
        <v>543</v>
      </c>
      <c r="G7" s="5" t="s">
        <v>544</v>
      </c>
      <c r="H7" s="5" t="s">
        <v>348</v>
      </c>
      <c r="I7" s="5" t="s">
        <v>93</v>
      </c>
      <c r="J7" s="5" t="s">
        <v>95</v>
      </c>
      <c r="K7" s="5" t="s">
        <v>180</v>
      </c>
      <c r="L7" s="5">
        <v>25</v>
      </c>
      <c r="M7" s="5">
        <v>380</v>
      </c>
      <c r="N7" s="5">
        <v>1760</v>
      </c>
      <c r="O7" s="5" t="s">
        <v>98</v>
      </c>
      <c r="P7" s="5">
        <v>60</v>
      </c>
      <c r="Q7" s="5" t="s">
        <v>181</v>
      </c>
      <c r="R7" s="5" t="s">
        <v>182</v>
      </c>
      <c r="S7" s="5" t="s">
        <v>167</v>
      </c>
      <c r="T7" s="5" t="s">
        <v>105</v>
      </c>
      <c r="U7" s="5" t="s">
        <v>194</v>
      </c>
      <c r="V7" s="5" t="s">
        <v>337</v>
      </c>
      <c r="W7" s="5">
        <v>21</v>
      </c>
      <c r="X7" s="9" t="s">
        <v>183</v>
      </c>
      <c r="Y7" s="5" t="s">
        <v>171</v>
      </c>
      <c r="Z7" s="5" t="s">
        <v>172</v>
      </c>
      <c r="AA7" s="5" t="s">
        <v>184</v>
      </c>
      <c r="AB7" s="5" t="s">
        <v>185</v>
      </c>
      <c r="AC7" s="5" t="s">
        <v>187</v>
      </c>
      <c r="AD7" s="5" t="s">
        <v>188</v>
      </c>
      <c r="AE7" s="5" t="s">
        <v>190</v>
      </c>
      <c r="AF7" s="5" t="s">
        <v>191</v>
      </c>
      <c r="AG7" s="5" t="s">
        <v>367</v>
      </c>
      <c r="AH7" s="5">
        <v>25</v>
      </c>
      <c r="AI7" s="5">
        <v>62</v>
      </c>
      <c r="AJ7" s="5">
        <v>3</v>
      </c>
      <c r="AK7" s="5" t="s">
        <v>545</v>
      </c>
      <c r="AL7" s="5" t="s">
        <v>546</v>
      </c>
      <c r="AM7" s="5" t="s">
        <v>157</v>
      </c>
      <c r="AN7" s="5" t="s">
        <v>178</v>
      </c>
      <c r="AO7" s="5" t="s">
        <v>158</v>
      </c>
      <c r="AP7" s="5" t="s">
        <v>159</v>
      </c>
      <c r="AQ7" s="5" t="s">
        <v>179</v>
      </c>
      <c r="AR7" s="5" t="s">
        <v>193</v>
      </c>
      <c r="AS7" s="5" t="s">
        <v>367</v>
      </c>
      <c r="AT7" s="5">
        <v>8</v>
      </c>
      <c r="AU7" s="5">
        <v>20</v>
      </c>
      <c r="AV7" s="5">
        <v>3</v>
      </c>
      <c r="AW7" s="5" t="s">
        <v>534</v>
      </c>
      <c r="AX7" s="5" t="s">
        <v>535</v>
      </c>
      <c r="AY7" s="5" t="s">
        <v>536</v>
      </c>
      <c r="AZ7" s="5" t="s">
        <v>522</v>
      </c>
      <c r="BA7" s="5">
        <v>47</v>
      </c>
      <c r="BB7" s="5">
        <v>150</v>
      </c>
      <c r="BC7" s="5">
        <v>300</v>
      </c>
      <c r="BD7" s="5" t="s">
        <v>523</v>
      </c>
      <c r="BE7" s="5">
        <v>276</v>
      </c>
      <c r="BF7" s="5" t="s">
        <v>526</v>
      </c>
      <c r="BG7" s="5">
        <v>20</v>
      </c>
      <c r="BH7" s="5" t="s">
        <v>527</v>
      </c>
      <c r="BI7" s="5">
        <v>632</v>
      </c>
      <c r="BJ7" s="5" t="s">
        <v>528</v>
      </c>
      <c r="BK7" s="5">
        <v>632</v>
      </c>
      <c r="BL7" s="5" t="s">
        <v>140</v>
      </c>
      <c r="BM7" s="5" t="s">
        <v>141</v>
      </c>
      <c r="BN7" s="5" t="s">
        <v>142</v>
      </c>
      <c r="BO7" s="5" t="s">
        <v>143</v>
      </c>
      <c r="BP7" s="5" t="s">
        <v>202</v>
      </c>
      <c r="BQ7" s="5" t="s">
        <v>202</v>
      </c>
      <c r="BR7" s="5" t="s">
        <v>668</v>
      </c>
      <c r="BS7" s="5" t="s">
        <v>708</v>
      </c>
      <c r="BT7" s="5" t="s">
        <v>709</v>
      </c>
      <c r="BU7" s="5" t="s">
        <v>710</v>
      </c>
      <c r="BV7" s="5" t="s">
        <v>668</v>
      </c>
      <c r="BW7" s="5" t="s">
        <v>711</v>
      </c>
      <c r="BX7" s="5" t="s">
        <v>712</v>
      </c>
      <c r="BY7" s="5">
        <v>40</v>
      </c>
      <c r="BZ7" s="5" t="s">
        <v>93</v>
      </c>
      <c r="CA7" s="5" t="s">
        <v>657</v>
      </c>
      <c r="CB7" s="5" t="s">
        <v>713</v>
      </c>
      <c r="CC7" s="5">
        <v>61</v>
      </c>
      <c r="CD7" s="5" t="s">
        <v>714</v>
      </c>
      <c r="CE7" s="5" t="s">
        <v>668</v>
      </c>
      <c r="CF7" s="5" t="s">
        <v>711</v>
      </c>
      <c r="CG7" s="5" t="s">
        <v>715</v>
      </c>
      <c r="CH7" s="5">
        <v>40</v>
      </c>
      <c r="CI7" s="5" t="s">
        <v>202</v>
      </c>
      <c r="CJ7" s="5" t="s">
        <v>202</v>
      </c>
      <c r="CK7" s="5" t="s">
        <v>202</v>
      </c>
      <c r="CL7" s="5">
        <v>10</v>
      </c>
      <c r="CM7" s="5">
        <v>37</v>
      </c>
      <c r="CN7" s="5">
        <v>25</v>
      </c>
    </row>
    <row r="8" spans="1:93" x14ac:dyDescent="0.25">
      <c r="A8" s="57"/>
      <c r="B8" s="4" t="s">
        <v>772</v>
      </c>
      <c r="C8" s="4" t="str">
        <f>VLOOKUP(B8,'TAG ARMAZENAGEM'!$I$141:$K$241,3,0)</f>
        <v>TRANSP. ARRASTE LIMPEZA 2</v>
      </c>
      <c r="D8" s="5" t="s">
        <v>344</v>
      </c>
      <c r="E8" s="5" t="s">
        <v>512</v>
      </c>
      <c r="F8" s="5" t="s">
        <v>547</v>
      </c>
      <c r="G8" s="5" t="s">
        <v>548</v>
      </c>
      <c r="H8" s="5" t="s">
        <v>348</v>
      </c>
      <c r="I8" s="5" t="s">
        <v>93</v>
      </c>
      <c r="J8" s="5" t="s">
        <v>146</v>
      </c>
      <c r="K8" s="5" t="s">
        <v>147</v>
      </c>
      <c r="L8" s="5">
        <v>30</v>
      </c>
      <c r="M8" s="5">
        <v>380</v>
      </c>
      <c r="N8" s="5">
        <v>1770</v>
      </c>
      <c r="O8" s="5" t="s">
        <v>98</v>
      </c>
      <c r="P8" s="5">
        <v>60</v>
      </c>
      <c r="Q8" s="5" t="s">
        <v>148</v>
      </c>
      <c r="R8" s="5" t="s">
        <v>149</v>
      </c>
      <c r="S8" s="5" t="s">
        <v>167</v>
      </c>
      <c r="T8" s="5" t="s">
        <v>105</v>
      </c>
      <c r="U8" s="5" t="s">
        <v>195</v>
      </c>
      <c r="V8" s="5" t="s">
        <v>337</v>
      </c>
      <c r="W8" s="5">
        <v>38</v>
      </c>
      <c r="X8" s="9" t="s">
        <v>169</v>
      </c>
      <c r="Y8" s="5" t="s">
        <v>150</v>
      </c>
      <c r="Z8" s="5" t="s">
        <v>113</v>
      </c>
      <c r="AA8" s="5" t="s">
        <v>151</v>
      </c>
      <c r="AB8" s="5" t="s">
        <v>152</v>
      </c>
      <c r="AC8" s="5" t="s">
        <v>153</v>
      </c>
      <c r="AD8" s="5" t="s">
        <v>154</v>
      </c>
      <c r="AE8" s="5" t="s">
        <v>155</v>
      </c>
      <c r="AF8" s="5" t="s">
        <v>156</v>
      </c>
      <c r="AG8" s="5" t="s">
        <v>367</v>
      </c>
      <c r="AH8" s="5">
        <v>34</v>
      </c>
      <c r="AI8" s="5">
        <v>85</v>
      </c>
      <c r="AJ8" s="5">
        <v>3</v>
      </c>
      <c r="AK8" s="5" t="s">
        <v>533</v>
      </c>
      <c r="AL8" s="5" t="s">
        <v>515</v>
      </c>
      <c r="AM8" s="5" t="s">
        <v>157</v>
      </c>
      <c r="AN8" s="5" t="s">
        <v>178</v>
      </c>
      <c r="AO8" s="5" t="s">
        <v>158</v>
      </c>
      <c r="AP8" s="5" t="s">
        <v>159</v>
      </c>
      <c r="AQ8" s="5" t="s">
        <v>179</v>
      </c>
      <c r="AR8" s="5" t="s">
        <v>193</v>
      </c>
      <c r="AS8" s="5" t="s">
        <v>367</v>
      </c>
      <c r="AT8" s="5">
        <v>8</v>
      </c>
      <c r="AU8" s="5">
        <v>20</v>
      </c>
      <c r="AV8" s="5">
        <v>3</v>
      </c>
      <c r="AW8" s="5" t="s">
        <v>534</v>
      </c>
      <c r="AX8" s="5" t="s">
        <v>535</v>
      </c>
      <c r="AY8" s="5" t="s">
        <v>536</v>
      </c>
      <c r="AZ8" s="5" t="s">
        <v>522</v>
      </c>
      <c r="BA8" s="5">
        <v>60</v>
      </c>
      <c r="BB8" s="5">
        <v>150</v>
      </c>
      <c r="BC8" s="5">
        <v>300</v>
      </c>
      <c r="BD8" s="5" t="s">
        <v>523</v>
      </c>
      <c r="BE8" s="5">
        <v>350</v>
      </c>
      <c r="BF8" s="5" t="s">
        <v>526</v>
      </c>
      <c r="BG8" s="5">
        <v>26</v>
      </c>
      <c r="BH8" s="5" t="s">
        <v>527</v>
      </c>
      <c r="BI8" s="5">
        <v>804</v>
      </c>
      <c r="BJ8" s="5" t="s">
        <v>528</v>
      </c>
      <c r="BK8" s="5">
        <v>804</v>
      </c>
      <c r="BL8" s="5" t="s">
        <v>140</v>
      </c>
      <c r="BM8" s="5" t="s">
        <v>141</v>
      </c>
      <c r="BN8" s="5" t="s">
        <v>142</v>
      </c>
      <c r="BO8" s="5" t="s">
        <v>143</v>
      </c>
      <c r="BP8" s="5" t="s">
        <v>202</v>
      </c>
      <c r="BQ8" s="5" t="s">
        <v>202</v>
      </c>
    </row>
    <row r="9" spans="1:93" x14ac:dyDescent="0.25">
      <c r="A9" s="57"/>
      <c r="B9" s="4" t="s">
        <v>774</v>
      </c>
      <c r="C9" s="4" t="str">
        <f>VLOOKUP(B9,'TAG ARMAZENAGEM'!$I$141:$K$241,3,0)</f>
        <v>TRANSP. ARRASTE SUP. SILO VERTICAL 2</v>
      </c>
      <c r="D9" s="5" t="s">
        <v>344</v>
      </c>
      <c r="E9" s="5" t="s">
        <v>512</v>
      </c>
      <c r="F9" s="5" t="s">
        <v>549</v>
      </c>
      <c r="G9" s="5" t="s">
        <v>550</v>
      </c>
      <c r="H9" s="5" t="s">
        <v>348</v>
      </c>
      <c r="I9" s="5" t="s">
        <v>93</v>
      </c>
      <c r="J9" s="5" t="s">
        <v>161</v>
      </c>
      <c r="K9" s="5" t="s">
        <v>162</v>
      </c>
      <c r="L9" s="5">
        <v>12.5</v>
      </c>
      <c r="M9" s="5">
        <v>380</v>
      </c>
      <c r="N9" s="5">
        <v>1760</v>
      </c>
      <c r="O9" s="5" t="s">
        <v>163</v>
      </c>
      <c r="P9" s="5">
        <v>60</v>
      </c>
      <c r="Q9" s="5" t="s">
        <v>164</v>
      </c>
      <c r="R9" s="5" t="s">
        <v>165</v>
      </c>
      <c r="S9" s="5" t="s">
        <v>167</v>
      </c>
      <c r="T9" s="5" t="s">
        <v>105</v>
      </c>
      <c r="U9" s="5" t="s">
        <v>168</v>
      </c>
      <c r="V9" s="5" t="s">
        <v>337</v>
      </c>
      <c r="W9" s="5">
        <v>14</v>
      </c>
      <c r="X9" s="9" t="s">
        <v>170</v>
      </c>
      <c r="Y9" s="5" t="s">
        <v>171</v>
      </c>
      <c r="Z9" s="5" t="s">
        <v>172</v>
      </c>
      <c r="AA9" s="5" t="s">
        <v>173</v>
      </c>
      <c r="AB9" s="5" t="s">
        <v>174</v>
      </c>
      <c r="AC9" s="5" t="s">
        <v>186</v>
      </c>
      <c r="AD9" s="5" t="s">
        <v>175</v>
      </c>
      <c r="AE9" s="5" t="s">
        <v>189</v>
      </c>
      <c r="AF9" s="5" t="s">
        <v>176</v>
      </c>
      <c r="AG9" s="5" t="s">
        <v>367</v>
      </c>
      <c r="AH9" s="5">
        <v>21</v>
      </c>
      <c r="AI9" s="5">
        <v>53</v>
      </c>
      <c r="AJ9" s="5">
        <v>3</v>
      </c>
      <c r="AK9" s="5" t="s">
        <v>541</v>
      </c>
      <c r="AL9" s="5" t="s">
        <v>542</v>
      </c>
      <c r="AM9" s="5" t="s">
        <v>157</v>
      </c>
      <c r="AN9" s="5" t="s">
        <v>178</v>
      </c>
      <c r="AO9" s="5" t="s">
        <v>158</v>
      </c>
      <c r="AP9" s="5" t="s">
        <v>159</v>
      </c>
      <c r="AQ9" s="5" t="s">
        <v>179</v>
      </c>
      <c r="AR9" s="5" t="s">
        <v>193</v>
      </c>
      <c r="AS9" s="5" t="s">
        <v>367</v>
      </c>
      <c r="AT9" s="5">
        <v>8</v>
      </c>
      <c r="AU9" s="5">
        <v>20</v>
      </c>
      <c r="AV9" s="5">
        <v>3</v>
      </c>
      <c r="AW9" s="5" t="s">
        <v>534</v>
      </c>
      <c r="AX9" s="5" t="s">
        <v>535</v>
      </c>
      <c r="AY9" s="5" t="s">
        <v>536</v>
      </c>
      <c r="AZ9" s="5" t="s">
        <v>522</v>
      </c>
      <c r="BA9" s="5">
        <v>26</v>
      </c>
      <c r="BB9" s="5">
        <v>150</v>
      </c>
      <c r="BC9" s="5">
        <v>300</v>
      </c>
      <c r="BD9" s="5" t="s">
        <v>523</v>
      </c>
      <c r="BE9" s="5">
        <v>152</v>
      </c>
      <c r="BF9" s="5" t="s">
        <v>526</v>
      </c>
      <c r="BG9" s="5">
        <v>11</v>
      </c>
      <c r="BH9" s="5" t="s">
        <v>527</v>
      </c>
      <c r="BI9" s="5">
        <v>348</v>
      </c>
      <c r="BJ9" s="5" t="s">
        <v>528</v>
      </c>
      <c r="BK9" s="5">
        <v>348</v>
      </c>
      <c r="BL9" s="5" t="s">
        <v>140</v>
      </c>
      <c r="BM9" s="5" t="s">
        <v>141</v>
      </c>
      <c r="BN9" s="5" t="s">
        <v>142</v>
      </c>
      <c r="BO9" s="5" t="s">
        <v>143</v>
      </c>
      <c r="BP9" s="5" t="s">
        <v>202</v>
      </c>
      <c r="BQ9" s="5" t="s">
        <v>202</v>
      </c>
    </row>
    <row r="10" spans="1:93" x14ac:dyDescent="0.25">
      <c r="A10" s="57"/>
      <c r="B10" s="4" t="s">
        <v>775</v>
      </c>
      <c r="C10" s="4" t="str">
        <f>VLOOKUP(B10,'TAG ARMAZENAGEM'!$I$141:$K$241,3,0)</f>
        <v>TRANSP. ARRASTE INF. SILO VERTICAL 2</v>
      </c>
      <c r="D10" s="5" t="s">
        <v>344</v>
      </c>
      <c r="E10" s="5" t="s">
        <v>512</v>
      </c>
      <c r="F10" s="5" t="s">
        <v>551</v>
      </c>
      <c r="G10" s="5" t="s">
        <v>552</v>
      </c>
      <c r="H10" s="5" t="s">
        <v>348</v>
      </c>
      <c r="I10" s="5" t="s">
        <v>93</v>
      </c>
      <c r="J10" s="5" t="s">
        <v>95</v>
      </c>
      <c r="K10" s="5" t="s">
        <v>180</v>
      </c>
      <c r="L10" s="5">
        <v>25</v>
      </c>
      <c r="M10" s="5">
        <v>380</v>
      </c>
      <c r="N10" s="5">
        <v>1760</v>
      </c>
      <c r="O10" s="5" t="s">
        <v>98</v>
      </c>
      <c r="P10" s="5">
        <v>60</v>
      </c>
      <c r="Q10" s="5" t="s">
        <v>181</v>
      </c>
      <c r="R10" s="5" t="s">
        <v>182</v>
      </c>
      <c r="S10" s="5" t="s">
        <v>167</v>
      </c>
      <c r="T10" s="5" t="s">
        <v>105</v>
      </c>
      <c r="U10" s="5" t="s">
        <v>194</v>
      </c>
      <c r="V10" s="5" t="s">
        <v>337</v>
      </c>
      <c r="W10" s="5">
        <v>21</v>
      </c>
      <c r="X10" s="9" t="s">
        <v>183</v>
      </c>
      <c r="Y10" s="5" t="s">
        <v>171</v>
      </c>
      <c r="Z10" s="5" t="s">
        <v>172</v>
      </c>
      <c r="AA10" s="5" t="s">
        <v>184</v>
      </c>
      <c r="AB10" s="5" t="s">
        <v>185</v>
      </c>
      <c r="AC10" s="5" t="s">
        <v>187</v>
      </c>
      <c r="AD10" s="5" t="s">
        <v>188</v>
      </c>
      <c r="AE10" s="5" t="s">
        <v>190</v>
      </c>
      <c r="AF10" s="5" t="s">
        <v>191</v>
      </c>
      <c r="AG10" s="5" t="s">
        <v>367</v>
      </c>
      <c r="AH10" s="5">
        <v>25</v>
      </c>
      <c r="AI10" s="5">
        <v>62</v>
      </c>
      <c r="AJ10" s="5">
        <v>3</v>
      </c>
      <c r="AK10" s="5" t="s">
        <v>545</v>
      </c>
      <c r="AL10" s="5" t="s">
        <v>546</v>
      </c>
      <c r="AM10" s="5" t="s">
        <v>157</v>
      </c>
      <c r="AN10" s="5" t="s">
        <v>178</v>
      </c>
      <c r="AO10" s="5" t="s">
        <v>158</v>
      </c>
      <c r="AP10" s="5" t="s">
        <v>159</v>
      </c>
      <c r="AQ10" s="5" t="s">
        <v>179</v>
      </c>
      <c r="AR10" s="5" t="s">
        <v>193</v>
      </c>
      <c r="AS10" s="5" t="s">
        <v>367</v>
      </c>
      <c r="AT10" s="5">
        <v>8</v>
      </c>
      <c r="AU10" s="5">
        <v>20</v>
      </c>
      <c r="AV10" s="5">
        <v>3</v>
      </c>
      <c r="AW10" s="5" t="s">
        <v>534</v>
      </c>
      <c r="AX10" s="5" t="s">
        <v>535</v>
      </c>
      <c r="AY10" s="5" t="s">
        <v>536</v>
      </c>
      <c r="AZ10" s="5" t="s">
        <v>522</v>
      </c>
      <c r="BA10" s="5">
        <v>47</v>
      </c>
      <c r="BB10" s="5">
        <v>150</v>
      </c>
      <c r="BC10" s="5">
        <v>300</v>
      </c>
      <c r="BD10" s="5" t="s">
        <v>523</v>
      </c>
      <c r="BE10" s="5">
        <v>276</v>
      </c>
      <c r="BF10" s="5" t="s">
        <v>526</v>
      </c>
      <c r="BG10" s="5">
        <v>20</v>
      </c>
      <c r="BH10" s="5" t="s">
        <v>527</v>
      </c>
      <c r="BI10" s="5">
        <v>632</v>
      </c>
      <c r="BJ10" s="5" t="s">
        <v>528</v>
      </c>
      <c r="BK10" s="5">
        <v>632</v>
      </c>
      <c r="BL10" s="5" t="s">
        <v>140</v>
      </c>
      <c r="BM10" s="5" t="s">
        <v>141</v>
      </c>
      <c r="BN10" s="5" t="s">
        <v>142</v>
      </c>
      <c r="BO10" s="5" t="s">
        <v>143</v>
      </c>
      <c r="BP10" s="5" t="s">
        <v>202</v>
      </c>
      <c r="BQ10" s="5" t="s">
        <v>202</v>
      </c>
    </row>
    <row r="11" spans="1:93" x14ac:dyDescent="0.25">
      <c r="A11" s="57"/>
      <c r="B11" s="4" t="s">
        <v>776</v>
      </c>
      <c r="C11" s="4" t="str">
        <f>VLOOKUP(B11,'TAG ARMAZENAGEM'!$I$141:$K$241,3,0)</f>
        <v>TRANSP. ARRASTE SUP. SECADOR 1</v>
      </c>
      <c r="D11" s="5" t="s">
        <v>344</v>
      </c>
      <c r="E11" s="5" t="s">
        <v>553</v>
      </c>
      <c r="F11" s="5" t="s">
        <v>555</v>
      </c>
      <c r="G11" s="5" t="s">
        <v>554</v>
      </c>
      <c r="H11" s="5" t="s">
        <v>348</v>
      </c>
      <c r="I11" s="5" t="s">
        <v>93</v>
      </c>
      <c r="J11" s="5" t="s">
        <v>196</v>
      </c>
      <c r="K11" s="5" t="s">
        <v>180</v>
      </c>
      <c r="L11" s="5">
        <v>25</v>
      </c>
      <c r="M11" s="5">
        <v>380</v>
      </c>
      <c r="N11" s="5">
        <v>1770</v>
      </c>
      <c r="O11" s="5" t="s">
        <v>163</v>
      </c>
      <c r="P11" s="5">
        <v>60</v>
      </c>
      <c r="Q11" s="5" t="s">
        <v>181</v>
      </c>
      <c r="R11" s="5" t="s">
        <v>182</v>
      </c>
      <c r="S11" s="5" t="s">
        <v>167</v>
      </c>
      <c r="T11" s="5" t="s">
        <v>105</v>
      </c>
      <c r="U11" s="5" t="s">
        <v>197</v>
      </c>
      <c r="V11" s="5" t="s">
        <v>337</v>
      </c>
      <c r="W11" s="5">
        <v>21</v>
      </c>
      <c r="X11" s="9" t="s">
        <v>183</v>
      </c>
      <c r="Y11" s="5" t="s">
        <v>171</v>
      </c>
      <c r="Z11" s="5" t="s">
        <v>172</v>
      </c>
      <c r="AA11" s="5" t="s">
        <v>184</v>
      </c>
      <c r="AB11" s="5" t="s">
        <v>185</v>
      </c>
      <c r="AC11" s="5" t="s">
        <v>187</v>
      </c>
      <c r="AD11" s="5" t="s">
        <v>188</v>
      </c>
      <c r="AE11" s="5" t="s">
        <v>198</v>
      </c>
      <c r="AF11" s="5" t="s">
        <v>191</v>
      </c>
      <c r="AG11" s="5" t="s">
        <v>367</v>
      </c>
      <c r="AH11" s="5">
        <v>25</v>
      </c>
      <c r="AI11" s="5">
        <v>62</v>
      </c>
      <c r="AJ11" s="5">
        <v>3</v>
      </c>
      <c r="AK11" s="5" t="s">
        <v>545</v>
      </c>
      <c r="AL11" s="5" t="s">
        <v>546</v>
      </c>
      <c r="AM11" s="5" t="s">
        <v>130</v>
      </c>
      <c r="AN11" s="5" t="s">
        <v>199</v>
      </c>
      <c r="AO11" s="5" t="s">
        <v>131</v>
      </c>
      <c r="AP11" s="5" t="s">
        <v>133</v>
      </c>
      <c r="AQ11" s="5" t="s">
        <v>160</v>
      </c>
      <c r="AR11" s="5" t="s">
        <v>192</v>
      </c>
      <c r="AS11" s="5" t="s">
        <v>367</v>
      </c>
      <c r="AT11" s="5">
        <v>11</v>
      </c>
      <c r="AU11" s="5">
        <v>27</v>
      </c>
      <c r="AV11" s="5">
        <v>3</v>
      </c>
      <c r="AW11" s="5" t="s">
        <v>518</v>
      </c>
      <c r="AX11" s="5" t="s">
        <v>519</v>
      </c>
      <c r="AY11" s="5" t="s">
        <v>521</v>
      </c>
      <c r="AZ11" s="5" t="s">
        <v>522</v>
      </c>
      <c r="BA11" s="5">
        <v>33</v>
      </c>
      <c r="BB11" s="5">
        <v>150</v>
      </c>
      <c r="BC11" s="5">
        <v>300</v>
      </c>
      <c r="BD11" s="5" t="s">
        <v>523</v>
      </c>
      <c r="BE11" s="5">
        <v>194</v>
      </c>
      <c r="BF11" s="5" t="s">
        <v>526</v>
      </c>
      <c r="BG11" s="5">
        <v>14</v>
      </c>
      <c r="BH11" s="5" t="s">
        <v>527</v>
      </c>
      <c r="BI11" s="5">
        <v>444</v>
      </c>
      <c r="BJ11" s="5" t="s">
        <v>528</v>
      </c>
      <c r="BK11" s="5">
        <v>444</v>
      </c>
      <c r="BL11" s="5" t="s">
        <v>140</v>
      </c>
      <c r="BM11" s="5" t="s">
        <v>141</v>
      </c>
      <c r="BN11" s="5" t="s">
        <v>142</v>
      </c>
      <c r="BO11" s="5" t="s">
        <v>143</v>
      </c>
      <c r="BP11" s="5" t="s">
        <v>202</v>
      </c>
      <c r="BQ11" s="5" t="s">
        <v>202</v>
      </c>
      <c r="BR11" s="5" t="s">
        <v>668</v>
      </c>
      <c r="BS11" s="5" t="s">
        <v>716</v>
      </c>
      <c r="BT11" s="5" t="s">
        <v>717</v>
      </c>
      <c r="BU11" s="5" t="s">
        <v>683</v>
      </c>
      <c r="BV11" s="5" t="s">
        <v>668</v>
      </c>
      <c r="BW11" s="5" t="s">
        <v>695</v>
      </c>
      <c r="BX11" s="5" t="s">
        <v>718</v>
      </c>
      <c r="BY11" s="5">
        <v>50</v>
      </c>
      <c r="BZ11" s="5" t="s">
        <v>93</v>
      </c>
      <c r="CA11" s="5" t="s">
        <v>657</v>
      </c>
      <c r="CB11" s="5" t="s">
        <v>713</v>
      </c>
      <c r="CC11" s="5">
        <v>61</v>
      </c>
      <c r="CD11" s="5" t="s">
        <v>719</v>
      </c>
      <c r="CE11" s="5" t="s">
        <v>668</v>
      </c>
      <c r="CF11" s="5" t="s">
        <v>695</v>
      </c>
      <c r="CG11" s="5" t="s">
        <v>720</v>
      </c>
      <c r="CH11" s="5">
        <v>50</v>
      </c>
      <c r="CI11" s="5" t="s">
        <v>202</v>
      </c>
      <c r="CJ11" s="5" t="s">
        <v>202</v>
      </c>
      <c r="CK11" s="5" t="s">
        <v>202</v>
      </c>
      <c r="CL11" s="5">
        <v>16</v>
      </c>
      <c r="CM11" s="5">
        <v>43</v>
      </c>
      <c r="CN11" s="5">
        <v>30</v>
      </c>
    </row>
    <row r="12" spans="1:93" x14ac:dyDescent="0.25">
      <c r="A12" s="57"/>
      <c r="B12" s="4" t="s">
        <v>779</v>
      </c>
      <c r="C12" s="4" t="str">
        <f>VLOOKUP(B12,'TAG ARMAZENAGEM'!$I$141:$K$241,3,0)</f>
        <v>TRANSP. ARRASTE SUP. SECADOR 2</v>
      </c>
      <c r="D12" s="5" t="s">
        <v>344</v>
      </c>
      <c r="E12" s="5" t="s">
        <v>553</v>
      </c>
      <c r="F12" s="5" t="s">
        <v>556</v>
      </c>
      <c r="G12" s="5" t="s">
        <v>557</v>
      </c>
      <c r="H12" s="5" t="s">
        <v>348</v>
      </c>
      <c r="I12" s="5" t="s">
        <v>93</v>
      </c>
      <c r="J12" s="5" t="s">
        <v>196</v>
      </c>
      <c r="K12" s="5" t="s">
        <v>180</v>
      </c>
      <c r="L12" s="5">
        <v>25</v>
      </c>
      <c r="M12" s="5">
        <v>380</v>
      </c>
      <c r="N12" s="5">
        <v>1770</v>
      </c>
      <c r="O12" s="5" t="s">
        <v>163</v>
      </c>
      <c r="P12" s="5">
        <v>60</v>
      </c>
      <c r="Q12" s="5" t="s">
        <v>181</v>
      </c>
      <c r="R12" s="5" t="s">
        <v>182</v>
      </c>
      <c r="S12" s="5" t="s">
        <v>167</v>
      </c>
      <c r="T12" s="5" t="s">
        <v>105</v>
      </c>
      <c r="U12" s="5" t="s">
        <v>197</v>
      </c>
      <c r="V12" s="5" t="s">
        <v>337</v>
      </c>
      <c r="W12" s="5">
        <v>21</v>
      </c>
      <c r="X12" s="9" t="s">
        <v>183</v>
      </c>
      <c r="Y12" s="5" t="s">
        <v>171</v>
      </c>
      <c r="Z12" s="5" t="s">
        <v>172</v>
      </c>
      <c r="AA12" s="5" t="s">
        <v>184</v>
      </c>
      <c r="AB12" s="5" t="s">
        <v>185</v>
      </c>
      <c r="AC12" s="5" t="s">
        <v>187</v>
      </c>
      <c r="AD12" s="5" t="s">
        <v>188</v>
      </c>
      <c r="AE12" s="5" t="s">
        <v>198</v>
      </c>
      <c r="AF12" s="5" t="s">
        <v>191</v>
      </c>
      <c r="AG12" s="5" t="s">
        <v>367</v>
      </c>
      <c r="AH12" s="5">
        <v>25</v>
      </c>
      <c r="AI12" s="5">
        <v>62</v>
      </c>
      <c r="AJ12" s="5">
        <v>3</v>
      </c>
      <c r="AK12" s="5" t="s">
        <v>545</v>
      </c>
      <c r="AL12" s="5" t="s">
        <v>546</v>
      </c>
      <c r="AM12" s="5" t="s">
        <v>130</v>
      </c>
      <c r="AN12" s="5" t="s">
        <v>199</v>
      </c>
      <c r="AO12" s="5" t="s">
        <v>131</v>
      </c>
      <c r="AP12" s="5" t="s">
        <v>133</v>
      </c>
      <c r="AQ12" s="5" t="s">
        <v>160</v>
      </c>
      <c r="AR12" s="5" t="s">
        <v>192</v>
      </c>
      <c r="AS12" s="5" t="s">
        <v>367</v>
      </c>
      <c r="AT12" s="5">
        <v>11</v>
      </c>
      <c r="AU12" s="5">
        <v>27</v>
      </c>
      <c r="AV12" s="5">
        <v>3</v>
      </c>
      <c r="AW12" s="5" t="s">
        <v>518</v>
      </c>
      <c r="AX12" s="5" t="s">
        <v>519</v>
      </c>
      <c r="AY12" s="5" t="s">
        <v>521</v>
      </c>
      <c r="AZ12" s="5" t="s">
        <v>522</v>
      </c>
      <c r="BA12" s="5">
        <v>33</v>
      </c>
      <c r="BB12" s="5">
        <v>150</v>
      </c>
      <c r="BC12" s="5">
        <v>300</v>
      </c>
      <c r="BD12" s="5" t="s">
        <v>523</v>
      </c>
      <c r="BE12" s="5">
        <v>194</v>
      </c>
      <c r="BF12" s="5" t="s">
        <v>526</v>
      </c>
      <c r="BG12" s="5">
        <v>14</v>
      </c>
      <c r="BH12" s="5" t="s">
        <v>527</v>
      </c>
      <c r="BI12" s="5">
        <v>444</v>
      </c>
      <c r="BJ12" s="5" t="s">
        <v>528</v>
      </c>
      <c r="BK12" s="5">
        <v>444</v>
      </c>
      <c r="BL12" s="5" t="s">
        <v>140</v>
      </c>
      <c r="BM12" s="5" t="s">
        <v>141</v>
      </c>
      <c r="BN12" s="5" t="s">
        <v>142</v>
      </c>
      <c r="BO12" s="5" t="s">
        <v>143</v>
      </c>
      <c r="BP12" s="5" t="s">
        <v>202</v>
      </c>
      <c r="BQ12" s="5" t="s">
        <v>202</v>
      </c>
    </row>
    <row r="13" spans="1:93" x14ac:dyDescent="0.25">
      <c r="A13" s="57"/>
      <c r="B13" s="4" t="s">
        <v>782</v>
      </c>
      <c r="C13" s="4" t="str">
        <f>VLOOKUP(B13,'TAG ARMAZENAGEM'!$I$141:$K$241,3,0)</f>
        <v>TRANSP. ARRASTE INF. SECADOR 1</v>
      </c>
      <c r="D13" s="5" t="s">
        <v>344</v>
      </c>
      <c r="E13" s="5" t="s">
        <v>512</v>
      </c>
      <c r="F13" s="5" t="s">
        <v>558</v>
      </c>
      <c r="G13" s="5" t="s">
        <v>559</v>
      </c>
      <c r="H13" s="5" t="s">
        <v>348</v>
      </c>
      <c r="I13" s="5" t="s">
        <v>93</v>
      </c>
      <c r="J13" s="5" t="s">
        <v>146</v>
      </c>
      <c r="K13" s="5" t="s">
        <v>180</v>
      </c>
      <c r="L13" s="5">
        <v>25</v>
      </c>
      <c r="M13" s="5">
        <v>380</v>
      </c>
      <c r="N13" s="5">
        <v>1770</v>
      </c>
      <c r="O13" s="5" t="s">
        <v>98</v>
      </c>
      <c r="P13" s="5">
        <v>60</v>
      </c>
      <c r="Q13" s="5" t="s">
        <v>181</v>
      </c>
      <c r="R13" s="5" t="s">
        <v>182</v>
      </c>
      <c r="S13" s="5" t="s">
        <v>167</v>
      </c>
      <c r="T13" s="5" t="s">
        <v>105</v>
      </c>
      <c r="U13" s="5" t="s">
        <v>194</v>
      </c>
      <c r="V13" s="5" t="s">
        <v>337</v>
      </c>
      <c r="W13" s="5">
        <v>21</v>
      </c>
      <c r="X13" s="9" t="s">
        <v>183</v>
      </c>
      <c r="Y13" s="5" t="s">
        <v>171</v>
      </c>
      <c r="Z13" s="5" t="s">
        <v>172</v>
      </c>
      <c r="AA13" s="5" t="s">
        <v>184</v>
      </c>
      <c r="AB13" s="5" t="s">
        <v>200</v>
      </c>
      <c r="AC13" s="5" t="s">
        <v>187</v>
      </c>
      <c r="AD13" s="5" t="s">
        <v>188</v>
      </c>
      <c r="AE13" s="5" t="s">
        <v>198</v>
      </c>
      <c r="AF13" s="5" t="s">
        <v>191</v>
      </c>
      <c r="AG13" s="5" t="s">
        <v>367</v>
      </c>
      <c r="AH13" s="5">
        <v>25</v>
      </c>
      <c r="AI13" s="5">
        <v>62</v>
      </c>
      <c r="AJ13" s="5">
        <v>3</v>
      </c>
      <c r="AK13" s="5" t="s">
        <v>545</v>
      </c>
      <c r="AL13" s="5" t="s">
        <v>546</v>
      </c>
      <c r="AM13" s="5" t="s">
        <v>157</v>
      </c>
      <c r="AN13" s="5" t="s">
        <v>178</v>
      </c>
      <c r="AO13" s="5" t="s">
        <v>158</v>
      </c>
      <c r="AP13" s="5" t="s">
        <v>159</v>
      </c>
      <c r="AQ13" s="5" t="s">
        <v>179</v>
      </c>
      <c r="AR13" s="5" t="s">
        <v>193</v>
      </c>
      <c r="AS13" s="5" t="s">
        <v>367</v>
      </c>
      <c r="AT13" s="5">
        <v>8</v>
      </c>
      <c r="AU13" s="5">
        <v>20</v>
      </c>
      <c r="AV13" s="5">
        <v>3</v>
      </c>
      <c r="AW13" s="5" t="s">
        <v>534</v>
      </c>
      <c r="AX13" s="5" t="s">
        <v>535</v>
      </c>
      <c r="AY13" s="5" t="s">
        <v>536</v>
      </c>
      <c r="AZ13" s="5" t="s">
        <v>522</v>
      </c>
      <c r="BA13" s="5">
        <v>43</v>
      </c>
      <c r="BB13" s="5">
        <v>150</v>
      </c>
      <c r="BC13" s="5">
        <v>300</v>
      </c>
      <c r="BD13" s="5" t="s">
        <v>523</v>
      </c>
      <c r="BE13" s="5">
        <v>252</v>
      </c>
      <c r="BF13" s="5" t="s">
        <v>526</v>
      </c>
      <c r="BG13" s="5">
        <v>18</v>
      </c>
      <c r="BH13" s="5" t="s">
        <v>527</v>
      </c>
      <c r="BI13" s="5">
        <v>576</v>
      </c>
      <c r="BJ13" s="5" t="s">
        <v>528</v>
      </c>
      <c r="BK13" s="5">
        <v>576</v>
      </c>
      <c r="BL13" s="5" t="s">
        <v>140</v>
      </c>
      <c r="BM13" s="5" t="s">
        <v>141</v>
      </c>
      <c r="BN13" s="5" t="s">
        <v>142</v>
      </c>
      <c r="BO13" s="5" t="s">
        <v>143</v>
      </c>
      <c r="BP13" s="5" t="s">
        <v>202</v>
      </c>
      <c r="BQ13" s="5" t="s">
        <v>202</v>
      </c>
      <c r="BR13" s="5" t="s">
        <v>668</v>
      </c>
      <c r="BS13" s="5" t="s">
        <v>696</v>
      </c>
      <c r="BT13" s="5" t="s">
        <v>721</v>
      </c>
      <c r="BU13" s="5" t="s">
        <v>698</v>
      </c>
      <c r="BV13" s="5" t="s">
        <v>668</v>
      </c>
      <c r="BW13" s="5" t="s">
        <v>703</v>
      </c>
      <c r="BX13" s="5" t="s">
        <v>722</v>
      </c>
      <c r="BY13" s="5">
        <v>65</v>
      </c>
      <c r="BZ13" s="5" t="s">
        <v>93</v>
      </c>
      <c r="CA13" s="5" t="s">
        <v>657</v>
      </c>
      <c r="CB13" s="5" t="s">
        <v>700</v>
      </c>
      <c r="CC13" s="5">
        <v>85</v>
      </c>
      <c r="CD13" s="5" t="s">
        <v>706</v>
      </c>
      <c r="CE13" s="5" t="s">
        <v>668</v>
      </c>
      <c r="CF13" s="5" t="s">
        <v>703</v>
      </c>
      <c r="CG13" s="5" t="s">
        <v>723</v>
      </c>
      <c r="CH13" s="5">
        <v>65</v>
      </c>
      <c r="CI13" s="5" t="s">
        <v>202</v>
      </c>
      <c r="CJ13" s="5" t="s">
        <v>202</v>
      </c>
      <c r="CK13" s="5" t="s">
        <v>202</v>
      </c>
      <c r="CL13" s="5">
        <v>16</v>
      </c>
      <c r="CM13" s="5">
        <v>58</v>
      </c>
      <c r="CN13" s="5">
        <v>40</v>
      </c>
      <c r="CO13" s="5">
        <v>1</v>
      </c>
    </row>
    <row r="14" spans="1:93" x14ac:dyDescent="0.25">
      <c r="A14" s="57"/>
      <c r="B14" s="4" t="s">
        <v>784</v>
      </c>
      <c r="C14" s="4" t="str">
        <f>VLOOKUP(B14,'TAG ARMAZENAGEM'!$I$141:$K$241,3,0)</f>
        <v>TRANSP. ARRASTE ARMAZ. 1</v>
      </c>
      <c r="D14" s="5" t="s">
        <v>344</v>
      </c>
      <c r="E14" s="5" t="s">
        <v>512</v>
      </c>
      <c r="F14" s="5" t="s">
        <v>562</v>
      </c>
      <c r="G14" s="5" t="s">
        <v>563</v>
      </c>
      <c r="H14" s="5" t="s">
        <v>348</v>
      </c>
      <c r="I14" s="5" t="s">
        <v>93</v>
      </c>
      <c r="J14" s="5" t="s">
        <v>95</v>
      </c>
      <c r="K14" s="5" t="s">
        <v>96</v>
      </c>
      <c r="L14" s="5">
        <v>40</v>
      </c>
      <c r="M14" s="5">
        <v>380</v>
      </c>
      <c r="N14" s="5">
        <v>1760</v>
      </c>
      <c r="O14" s="5" t="s">
        <v>98</v>
      </c>
      <c r="P14" s="5">
        <v>60</v>
      </c>
      <c r="Q14" s="5" t="s">
        <v>102</v>
      </c>
      <c r="R14" s="5" t="s">
        <v>103</v>
      </c>
      <c r="S14" s="5" t="s">
        <v>167</v>
      </c>
      <c r="T14" s="5" t="s">
        <v>105</v>
      </c>
      <c r="U14" s="5" t="s">
        <v>106</v>
      </c>
      <c r="V14" s="5" t="s">
        <v>337</v>
      </c>
      <c r="W14" s="5">
        <v>34</v>
      </c>
      <c r="X14" s="9" t="s">
        <v>108</v>
      </c>
      <c r="Y14" s="5" t="s">
        <v>112</v>
      </c>
      <c r="Z14" s="5" t="s">
        <v>113</v>
      </c>
      <c r="AA14" s="5" t="s">
        <v>119</v>
      </c>
      <c r="AB14" s="5" t="s">
        <v>120</v>
      </c>
      <c r="AC14" s="5" t="s">
        <v>121</v>
      </c>
      <c r="AD14" s="5" t="s">
        <v>132</v>
      </c>
      <c r="AE14" s="5" t="s">
        <v>122</v>
      </c>
      <c r="AF14" s="5" t="s">
        <v>124</v>
      </c>
      <c r="AG14" s="5" t="s">
        <v>367</v>
      </c>
      <c r="AH14" s="5">
        <v>45</v>
      </c>
      <c r="AI14" s="5">
        <v>112</v>
      </c>
      <c r="AJ14" s="5">
        <v>3</v>
      </c>
      <c r="AK14" s="5" t="s">
        <v>517</v>
      </c>
      <c r="AL14" s="5" t="s">
        <v>515</v>
      </c>
      <c r="AM14" s="5" t="s">
        <v>130</v>
      </c>
      <c r="AN14" s="5" t="s">
        <v>177</v>
      </c>
      <c r="AO14" s="5" t="s">
        <v>131</v>
      </c>
      <c r="AP14" s="5" t="s">
        <v>133</v>
      </c>
      <c r="AQ14" s="5" t="s">
        <v>160</v>
      </c>
      <c r="AR14" s="5" t="s">
        <v>192</v>
      </c>
      <c r="AS14" s="5" t="s">
        <v>367</v>
      </c>
      <c r="AT14" s="5">
        <v>11</v>
      </c>
      <c r="AU14" s="5">
        <v>27</v>
      </c>
      <c r="AV14" s="5">
        <v>3</v>
      </c>
      <c r="AW14" s="5" t="s">
        <v>518</v>
      </c>
      <c r="AX14" s="5" t="s">
        <v>519</v>
      </c>
      <c r="AY14" s="5" t="s">
        <v>521</v>
      </c>
      <c r="AZ14" s="5" t="s">
        <v>522</v>
      </c>
      <c r="BA14" s="5">
        <v>75</v>
      </c>
      <c r="BB14" s="5">
        <v>150</v>
      </c>
      <c r="BC14" s="5">
        <v>300</v>
      </c>
      <c r="BD14" s="5" t="s">
        <v>523</v>
      </c>
      <c r="BE14" s="5">
        <v>440</v>
      </c>
      <c r="BF14" s="5" t="s">
        <v>526</v>
      </c>
      <c r="BG14" s="5">
        <v>32</v>
      </c>
      <c r="BH14" s="5" t="s">
        <v>527</v>
      </c>
      <c r="BI14" s="5">
        <v>1010</v>
      </c>
      <c r="BJ14" s="5" t="s">
        <v>528</v>
      </c>
      <c r="BK14" s="5">
        <v>1010</v>
      </c>
      <c r="BL14" s="5" t="s">
        <v>140</v>
      </c>
      <c r="BM14" s="5" t="s">
        <v>141</v>
      </c>
      <c r="BN14" s="5" t="s">
        <v>142</v>
      </c>
      <c r="BO14" s="5" t="s">
        <v>143</v>
      </c>
      <c r="BP14" s="5" t="s">
        <v>202</v>
      </c>
      <c r="BQ14" s="5" t="s">
        <v>202</v>
      </c>
      <c r="BR14" s="5" t="s">
        <v>667</v>
      </c>
      <c r="BS14" s="5" t="s">
        <v>647</v>
      </c>
      <c r="BT14" s="5" t="s">
        <v>724</v>
      </c>
      <c r="BU14" s="5" t="s">
        <v>649</v>
      </c>
      <c r="BV14" s="5" t="s">
        <v>668</v>
      </c>
      <c r="BW14" s="5" t="s">
        <v>725</v>
      </c>
      <c r="BX14" s="5" t="s">
        <v>726</v>
      </c>
      <c r="BY14" s="5">
        <v>80</v>
      </c>
      <c r="BZ14" s="5" t="s">
        <v>93</v>
      </c>
      <c r="CA14" s="5" t="s">
        <v>657</v>
      </c>
      <c r="CB14" s="5" t="s">
        <v>658</v>
      </c>
      <c r="CC14" s="5">
        <v>85</v>
      </c>
      <c r="CD14" s="5" t="s">
        <v>727</v>
      </c>
      <c r="CE14" s="5" t="s">
        <v>668</v>
      </c>
      <c r="CF14" s="5" t="s">
        <v>725</v>
      </c>
      <c r="CG14" s="5" t="s">
        <v>728</v>
      </c>
      <c r="CH14" s="5">
        <v>80</v>
      </c>
      <c r="CI14" s="5" t="s">
        <v>202</v>
      </c>
      <c r="CJ14" s="5" t="s">
        <v>202</v>
      </c>
      <c r="CK14" s="5" t="s">
        <v>202</v>
      </c>
      <c r="CL14" s="5">
        <v>25</v>
      </c>
      <c r="CM14" s="5">
        <v>71</v>
      </c>
      <c r="CN14" s="5">
        <v>50</v>
      </c>
      <c r="CO14" s="5">
        <v>3</v>
      </c>
    </row>
    <row r="15" spans="1:93" x14ac:dyDescent="0.25">
      <c r="A15" s="57"/>
      <c r="B15" s="4" t="s">
        <v>787</v>
      </c>
      <c r="C15" s="4" t="str">
        <f>VLOOKUP(B15,'TAG ARMAZENAGEM'!$I$141:$K$241,3,0)</f>
        <v>TRANSP. ARRASTE INF. SECADOR 2</v>
      </c>
      <c r="D15" s="5" t="s">
        <v>344</v>
      </c>
      <c r="E15" s="5" t="s">
        <v>512</v>
      </c>
      <c r="F15" s="5" t="s">
        <v>560</v>
      </c>
      <c r="G15" s="5" t="s">
        <v>561</v>
      </c>
      <c r="H15" s="5" t="s">
        <v>348</v>
      </c>
      <c r="I15" s="5" t="s">
        <v>93</v>
      </c>
      <c r="J15" s="5" t="s">
        <v>146</v>
      </c>
      <c r="K15" s="5" t="s">
        <v>180</v>
      </c>
      <c r="L15" s="5">
        <v>25</v>
      </c>
      <c r="M15" s="5">
        <v>380</v>
      </c>
      <c r="N15" s="5">
        <v>1770</v>
      </c>
      <c r="O15" s="5" t="s">
        <v>98</v>
      </c>
      <c r="P15" s="5">
        <v>60</v>
      </c>
      <c r="Q15" s="5" t="s">
        <v>181</v>
      </c>
      <c r="R15" s="5" t="s">
        <v>182</v>
      </c>
      <c r="S15" s="5" t="s">
        <v>167</v>
      </c>
      <c r="T15" s="5" t="s">
        <v>105</v>
      </c>
      <c r="U15" s="5" t="s">
        <v>194</v>
      </c>
      <c r="V15" s="5" t="s">
        <v>337</v>
      </c>
      <c r="W15" s="5">
        <v>21</v>
      </c>
      <c r="X15" s="9" t="s">
        <v>183</v>
      </c>
      <c r="Y15" s="5" t="s">
        <v>171</v>
      </c>
      <c r="Z15" s="5" t="s">
        <v>172</v>
      </c>
      <c r="AA15" s="5" t="s">
        <v>184</v>
      </c>
      <c r="AB15" s="5" t="s">
        <v>200</v>
      </c>
      <c r="AC15" s="5" t="s">
        <v>187</v>
      </c>
      <c r="AD15" s="5" t="s">
        <v>188</v>
      </c>
      <c r="AE15" s="5" t="s">
        <v>198</v>
      </c>
      <c r="AF15" s="5" t="s">
        <v>191</v>
      </c>
      <c r="AG15" s="5" t="s">
        <v>367</v>
      </c>
      <c r="AH15" s="5">
        <v>25</v>
      </c>
      <c r="AI15" s="5">
        <v>62</v>
      </c>
      <c r="AJ15" s="5">
        <v>3</v>
      </c>
      <c r="AK15" s="5" t="s">
        <v>545</v>
      </c>
      <c r="AL15" s="5" t="s">
        <v>546</v>
      </c>
      <c r="AM15" s="5" t="s">
        <v>157</v>
      </c>
      <c r="AN15" s="5" t="s">
        <v>178</v>
      </c>
      <c r="AO15" s="5" t="s">
        <v>158</v>
      </c>
      <c r="AP15" s="5" t="s">
        <v>159</v>
      </c>
      <c r="AQ15" s="5" t="s">
        <v>179</v>
      </c>
      <c r="AR15" s="5" t="s">
        <v>193</v>
      </c>
      <c r="AS15" s="5" t="s">
        <v>367</v>
      </c>
      <c r="AT15" s="5">
        <v>8</v>
      </c>
      <c r="AU15" s="5">
        <v>20</v>
      </c>
      <c r="AV15" s="5">
        <v>3</v>
      </c>
      <c r="AW15" s="5" t="s">
        <v>534</v>
      </c>
      <c r="AX15" s="5" t="s">
        <v>535</v>
      </c>
      <c r="AY15" s="5" t="s">
        <v>536</v>
      </c>
      <c r="AZ15" s="5" t="s">
        <v>522</v>
      </c>
      <c r="BA15" s="5">
        <v>41</v>
      </c>
      <c r="BB15" s="5">
        <v>150</v>
      </c>
      <c r="BC15" s="5">
        <v>300</v>
      </c>
      <c r="BD15" s="5" t="s">
        <v>523</v>
      </c>
      <c r="BE15" s="5">
        <v>240</v>
      </c>
      <c r="BF15" s="5" t="s">
        <v>526</v>
      </c>
      <c r="BG15" s="5">
        <v>18</v>
      </c>
      <c r="BH15" s="5" t="s">
        <v>527</v>
      </c>
      <c r="BI15" s="5">
        <v>552</v>
      </c>
      <c r="BJ15" s="5" t="s">
        <v>528</v>
      </c>
      <c r="BK15" s="5">
        <v>552</v>
      </c>
      <c r="BL15" s="5" t="s">
        <v>140</v>
      </c>
      <c r="BM15" s="5" t="s">
        <v>141</v>
      </c>
      <c r="BN15" s="5" t="s">
        <v>142</v>
      </c>
      <c r="BO15" s="5" t="s">
        <v>143</v>
      </c>
      <c r="BP15" s="5" t="s">
        <v>202</v>
      </c>
      <c r="BQ15" s="5" t="s">
        <v>202</v>
      </c>
    </row>
    <row r="16" spans="1:93" x14ac:dyDescent="0.25">
      <c r="A16" s="57"/>
      <c r="B16" s="4" t="s">
        <v>789</v>
      </c>
      <c r="C16" s="4" t="str">
        <f>VLOOKUP(B16,'TAG ARMAZENAGEM'!$I$141:$K$241,3,0)</f>
        <v>TRANSP. ARRASTE ARMAZ. 2</v>
      </c>
      <c r="D16" s="5" t="s">
        <v>344</v>
      </c>
      <c r="E16" s="5" t="s">
        <v>512</v>
      </c>
      <c r="F16" s="5" t="s">
        <v>564</v>
      </c>
      <c r="G16" s="5" t="s">
        <v>565</v>
      </c>
      <c r="H16" s="5" t="s">
        <v>348</v>
      </c>
      <c r="I16" s="5" t="s">
        <v>93</v>
      </c>
      <c r="J16" s="5" t="s">
        <v>95</v>
      </c>
      <c r="K16" s="5" t="s">
        <v>96</v>
      </c>
      <c r="L16" s="5">
        <v>40</v>
      </c>
      <c r="M16" s="5">
        <v>380</v>
      </c>
      <c r="N16" s="5">
        <v>1760</v>
      </c>
      <c r="O16" s="5" t="s">
        <v>98</v>
      </c>
      <c r="P16" s="5">
        <v>60</v>
      </c>
      <c r="Q16" s="5" t="s">
        <v>102</v>
      </c>
      <c r="R16" s="5" t="s">
        <v>103</v>
      </c>
      <c r="S16" s="5" t="s">
        <v>167</v>
      </c>
      <c r="T16" s="5" t="s">
        <v>105</v>
      </c>
      <c r="U16" s="5" t="s">
        <v>106</v>
      </c>
      <c r="V16" s="5" t="s">
        <v>337</v>
      </c>
      <c r="W16" s="5">
        <v>34</v>
      </c>
      <c r="X16" s="9" t="s">
        <v>108</v>
      </c>
      <c r="Y16" s="5" t="s">
        <v>112</v>
      </c>
      <c r="Z16" s="5" t="s">
        <v>113</v>
      </c>
      <c r="AA16" s="5" t="s">
        <v>119</v>
      </c>
      <c r="AB16" s="5" t="s">
        <v>120</v>
      </c>
      <c r="AC16" s="5" t="s">
        <v>121</v>
      </c>
      <c r="AD16" s="5" t="s">
        <v>132</v>
      </c>
      <c r="AE16" s="5" t="s">
        <v>122</v>
      </c>
      <c r="AF16" s="5" t="s">
        <v>124</v>
      </c>
      <c r="AG16" s="5" t="s">
        <v>367</v>
      </c>
      <c r="AH16" s="5">
        <v>45</v>
      </c>
      <c r="AI16" s="5">
        <v>112</v>
      </c>
      <c r="AJ16" s="5">
        <v>3</v>
      </c>
      <c r="AK16" s="5" t="s">
        <v>517</v>
      </c>
      <c r="AL16" s="5" t="s">
        <v>515</v>
      </c>
      <c r="AM16" s="5" t="s">
        <v>130</v>
      </c>
      <c r="AN16" s="5" t="s">
        <v>177</v>
      </c>
      <c r="AO16" s="5" t="s">
        <v>131</v>
      </c>
      <c r="AP16" s="5" t="s">
        <v>133</v>
      </c>
      <c r="AQ16" s="5" t="s">
        <v>160</v>
      </c>
      <c r="AR16" s="5" t="s">
        <v>192</v>
      </c>
      <c r="AS16" s="5" t="s">
        <v>367</v>
      </c>
      <c r="AT16" s="5">
        <v>11</v>
      </c>
      <c r="AU16" s="5">
        <v>27</v>
      </c>
      <c r="AV16" s="5">
        <v>3</v>
      </c>
      <c r="AW16" s="5" t="s">
        <v>518</v>
      </c>
      <c r="AX16" s="5" t="s">
        <v>519</v>
      </c>
      <c r="AY16" s="5" t="s">
        <v>521</v>
      </c>
      <c r="AZ16" s="5" t="s">
        <v>522</v>
      </c>
      <c r="BA16" s="5">
        <v>75</v>
      </c>
      <c r="BB16" s="5">
        <v>150</v>
      </c>
      <c r="BC16" s="5">
        <v>300</v>
      </c>
      <c r="BD16" s="5" t="s">
        <v>523</v>
      </c>
      <c r="BE16" s="5">
        <v>440</v>
      </c>
      <c r="BF16" s="5" t="s">
        <v>526</v>
      </c>
      <c r="BG16" s="5">
        <v>32</v>
      </c>
      <c r="BH16" s="5" t="s">
        <v>527</v>
      </c>
      <c r="BI16" s="5">
        <v>1010</v>
      </c>
      <c r="BJ16" s="5" t="s">
        <v>528</v>
      </c>
      <c r="BK16" s="5">
        <v>1010</v>
      </c>
      <c r="BL16" s="5" t="s">
        <v>140</v>
      </c>
      <c r="BM16" s="5" t="s">
        <v>141</v>
      </c>
      <c r="BN16" s="5" t="s">
        <v>142</v>
      </c>
      <c r="BO16" s="5" t="s">
        <v>143</v>
      </c>
      <c r="BP16" s="5" t="s">
        <v>202</v>
      </c>
      <c r="BQ16" s="5" t="s">
        <v>202</v>
      </c>
    </row>
    <row r="17" spans="1:69" x14ac:dyDescent="0.25">
      <c r="A17" s="57"/>
      <c r="B17" s="4" t="s">
        <v>828</v>
      </c>
      <c r="C17" s="4" t="str">
        <f>VLOOKUP(B17,'TAG ARMAZENAGEM'!$I$141:$K$241,3,0)</f>
        <v>TRANSP. ARRASTE CINZAS QUEIMADOR 1</v>
      </c>
      <c r="D17" s="5" t="s">
        <v>849</v>
      </c>
      <c r="H17" s="5" t="s">
        <v>918</v>
      </c>
      <c r="I17" s="5" t="s">
        <v>105</v>
      </c>
      <c r="J17" s="5" t="s">
        <v>910</v>
      </c>
      <c r="K17" s="5" t="s">
        <v>202</v>
      </c>
      <c r="L17" s="5">
        <v>0.7</v>
      </c>
      <c r="M17" s="5">
        <v>380</v>
      </c>
      <c r="N17" s="5">
        <v>1700</v>
      </c>
      <c r="O17" s="5" t="s">
        <v>919</v>
      </c>
      <c r="P17" s="5">
        <v>60</v>
      </c>
      <c r="Q17" s="5" t="s">
        <v>920</v>
      </c>
      <c r="R17" s="5" t="s">
        <v>921</v>
      </c>
      <c r="S17" s="5" t="s">
        <v>167</v>
      </c>
      <c r="T17" s="5" t="s">
        <v>105</v>
      </c>
      <c r="U17" s="5" t="s">
        <v>911</v>
      </c>
      <c r="V17" s="5" t="s">
        <v>922</v>
      </c>
      <c r="W17" s="5">
        <v>2.9</v>
      </c>
      <c r="X17" s="9" t="s">
        <v>912</v>
      </c>
      <c r="Y17" s="5" t="s">
        <v>202</v>
      </c>
      <c r="Z17" s="5" t="s">
        <v>202</v>
      </c>
      <c r="AA17" s="5" t="s">
        <v>913</v>
      </c>
      <c r="AB17" s="5" t="s">
        <v>914</v>
      </c>
      <c r="AM17" s="5" t="s">
        <v>913</v>
      </c>
      <c r="AN17" s="5" t="s">
        <v>914</v>
      </c>
      <c r="AZ17" s="5" t="s">
        <v>915</v>
      </c>
      <c r="BB17" s="5">
        <v>76.2</v>
      </c>
      <c r="BP17" s="5" t="s">
        <v>916</v>
      </c>
      <c r="BQ17" s="5" t="s">
        <v>916</v>
      </c>
    </row>
    <row r="18" spans="1:69" x14ac:dyDescent="0.25">
      <c r="A18" s="57"/>
      <c r="B18" s="4" t="s">
        <v>831</v>
      </c>
      <c r="C18" s="4" t="str">
        <f>VLOOKUP(B18,'TAG ARMAZENAGEM'!$I$141:$K$241,3,0)</f>
        <v>TRANSP. ARRASTE CINZAS QUEIMADOR 2</v>
      </c>
      <c r="D18" s="5" t="s">
        <v>849</v>
      </c>
      <c r="H18" s="5" t="s">
        <v>918</v>
      </c>
      <c r="I18" s="5" t="s">
        <v>105</v>
      </c>
      <c r="J18" s="5" t="s">
        <v>910</v>
      </c>
      <c r="K18" s="5" t="s">
        <v>202</v>
      </c>
      <c r="L18" s="5">
        <v>0.7</v>
      </c>
      <c r="M18" s="5">
        <v>380</v>
      </c>
      <c r="N18" s="5">
        <v>1700</v>
      </c>
      <c r="O18" s="5" t="s">
        <v>919</v>
      </c>
      <c r="P18" s="5">
        <v>60</v>
      </c>
      <c r="Q18" s="5" t="s">
        <v>920</v>
      </c>
      <c r="R18" s="5" t="s">
        <v>921</v>
      </c>
      <c r="S18" s="5" t="s">
        <v>167</v>
      </c>
      <c r="T18" s="5" t="s">
        <v>105</v>
      </c>
      <c r="U18" s="5" t="s">
        <v>911</v>
      </c>
      <c r="V18" s="5" t="s">
        <v>922</v>
      </c>
      <c r="W18" s="5">
        <v>2.9</v>
      </c>
      <c r="X18" s="9" t="s">
        <v>912</v>
      </c>
      <c r="Y18" s="5" t="s">
        <v>202</v>
      </c>
      <c r="Z18" s="5" t="s">
        <v>202</v>
      </c>
      <c r="AA18" s="5" t="s">
        <v>913</v>
      </c>
      <c r="AB18" s="5" t="s">
        <v>914</v>
      </c>
      <c r="AM18" s="5" t="s">
        <v>913</v>
      </c>
      <c r="AN18" s="5" t="s">
        <v>914</v>
      </c>
      <c r="AZ18" s="5" t="s">
        <v>915</v>
      </c>
      <c r="BP18" s="5" t="s">
        <v>916</v>
      </c>
      <c r="BQ18" s="5" t="s">
        <v>916</v>
      </c>
    </row>
  </sheetData>
  <autoFilter ref="A2:BO16" xr:uid="{CB9DDEAC-9475-4003-AA8B-EA4B1727FBBA}"/>
  <mergeCells count="3">
    <mergeCell ref="BV1:BY1"/>
    <mergeCell ref="CE1:CH1"/>
    <mergeCell ref="A3:A18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9FA0-9396-43F2-AD0D-23F85E42791B}">
  <dimension ref="A1:AV28"/>
  <sheetViews>
    <sheetView workbookViewId="0">
      <pane xSplit="3" ySplit="2" topLeftCell="N3" activePane="bottomRight" state="frozen"/>
      <selection pane="topRight" activeCell="D1" sqref="D1"/>
      <selection pane="bottomLeft" activeCell="A3" sqref="A3"/>
      <selection pane="bottomRight" activeCell="B15" sqref="B15:C28"/>
    </sheetView>
  </sheetViews>
  <sheetFormatPr defaultRowHeight="15" x14ac:dyDescent="0.25"/>
  <cols>
    <col min="3" max="3" width="43.7109375" bestFit="1" customWidth="1"/>
    <col min="6" max="6" width="10.42578125" bestFit="1" customWidth="1"/>
    <col min="10" max="10" width="13.42578125" bestFit="1" customWidth="1"/>
    <col min="16" max="16" width="15.28515625" bestFit="1" customWidth="1"/>
    <col min="19" max="19" width="14.140625" bestFit="1" customWidth="1"/>
    <col min="25" max="25" width="8.5703125" bestFit="1" customWidth="1"/>
    <col min="26" max="26" width="23" bestFit="1" customWidth="1"/>
    <col min="27" max="27" width="16.140625" bestFit="1" customWidth="1"/>
    <col min="28" max="28" width="20.42578125" bestFit="1" customWidth="1"/>
    <col min="29" max="29" width="9.85546875" bestFit="1" customWidth="1"/>
    <col min="30" max="30" width="23.85546875" bestFit="1" customWidth="1"/>
    <col min="31" max="31" width="16.140625" bestFit="1" customWidth="1"/>
    <col min="32" max="32" width="20.42578125" bestFit="1" customWidth="1"/>
    <col min="33" max="33" width="7.5703125" bestFit="1" customWidth="1"/>
    <col min="34" max="34" width="8.7109375" bestFit="1" customWidth="1"/>
    <col min="35" max="35" width="16.140625" bestFit="1" customWidth="1"/>
    <col min="36" max="36" width="10.28515625" bestFit="1" customWidth="1"/>
    <col min="37" max="37" width="23" bestFit="1" customWidth="1"/>
    <col min="38" max="38" width="9.85546875" bestFit="1" customWidth="1"/>
    <col min="39" max="39" width="23.85546875" bestFit="1" customWidth="1"/>
    <col min="40" max="40" width="16.140625" bestFit="1" customWidth="1"/>
    <col min="41" max="41" width="10.28515625" bestFit="1" customWidth="1"/>
    <col min="42" max="42" width="7.5703125" bestFit="1" customWidth="1"/>
    <col min="43" max="43" width="8.7109375" bestFit="1" customWidth="1"/>
    <col min="44" max="44" width="10.28515625" bestFit="1" customWidth="1"/>
    <col min="45" max="45" width="12" bestFit="1" customWidth="1"/>
    <col min="46" max="46" width="19" bestFit="1" customWidth="1"/>
    <col min="47" max="47" width="13.85546875" bestFit="1" customWidth="1"/>
    <col min="48" max="48" width="9" bestFit="1" customWidth="1"/>
  </cols>
  <sheetData>
    <row r="1" spans="1:48" s="5" customFormat="1" x14ac:dyDescent="0.25">
      <c r="D1" s="29" t="s">
        <v>234</v>
      </c>
      <c r="E1" s="29"/>
      <c r="F1" s="29"/>
      <c r="G1" s="29"/>
      <c r="H1" s="7" t="s">
        <v>84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3" t="s">
        <v>109</v>
      </c>
      <c r="X1" s="13"/>
      <c r="Y1" s="38" t="s">
        <v>56</v>
      </c>
      <c r="Z1" s="38"/>
      <c r="AA1" s="38"/>
      <c r="AB1" s="38"/>
      <c r="AC1" s="55" t="s">
        <v>653</v>
      </c>
      <c r="AD1" s="55"/>
      <c r="AE1" s="55"/>
      <c r="AF1" s="55"/>
      <c r="AG1" s="38" t="s">
        <v>655</v>
      </c>
      <c r="AH1" s="38"/>
      <c r="AI1" s="38"/>
      <c r="AJ1" s="38"/>
      <c r="AK1" s="38"/>
      <c r="AL1" s="55" t="s">
        <v>660</v>
      </c>
      <c r="AM1" s="55"/>
      <c r="AN1" s="55"/>
      <c r="AO1" s="55"/>
      <c r="AP1" s="40" t="s">
        <v>663</v>
      </c>
      <c r="AQ1" s="40"/>
      <c r="AR1" s="40"/>
      <c r="AS1" s="40"/>
      <c r="AT1" s="40"/>
      <c r="AU1" s="40"/>
      <c r="AV1" s="40"/>
    </row>
    <row r="2" spans="1:48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8" t="s">
        <v>87</v>
      </c>
      <c r="I2" s="8" t="s">
        <v>94</v>
      </c>
      <c r="J2" s="8" t="s">
        <v>88</v>
      </c>
      <c r="K2" s="8" t="s">
        <v>101</v>
      </c>
      <c r="L2" s="8" t="s">
        <v>97</v>
      </c>
      <c r="M2" s="8" t="s">
        <v>100</v>
      </c>
      <c r="N2" s="8" t="s">
        <v>89</v>
      </c>
      <c r="O2" s="8" t="s">
        <v>99</v>
      </c>
      <c r="P2" s="8" t="s">
        <v>90</v>
      </c>
      <c r="Q2" s="8" t="s">
        <v>748</v>
      </c>
      <c r="R2" s="8" t="s">
        <v>750</v>
      </c>
      <c r="S2" s="8" t="s">
        <v>91</v>
      </c>
      <c r="T2" s="8" t="s">
        <v>748</v>
      </c>
      <c r="U2" s="8" t="s">
        <v>750</v>
      </c>
      <c r="V2" s="8" t="s">
        <v>166</v>
      </c>
      <c r="W2" s="12" t="s">
        <v>110</v>
      </c>
      <c r="X2" s="12" t="s">
        <v>111</v>
      </c>
      <c r="Y2" s="39" t="s">
        <v>650</v>
      </c>
      <c r="Z2" s="39" t="s">
        <v>94</v>
      </c>
      <c r="AA2" s="39" t="s">
        <v>651</v>
      </c>
      <c r="AB2" s="39" t="s">
        <v>652</v>
      </c>
      <c r="AC2" s="39" t="s">
        <v>650</v>
      </c>
      <c r="AD2" s="39" t="s">
        <v>94</v>
      </c>
      <c r="AE2" s="39" t="s">
        <v>651</v>
      </c>
      <c r="AF2" s="39" t="s">
        <v>652</v>
      </c>
      <c r="AG2" s="39" t="s">
        <v>650</v>
      </c>
      <c r="AH2" s="39" t="s">
        <v>94</v>
      </c>
      <c r="AI2" s="39" t="s">
        <v>651</v>
      </c>
      <c r="AJ2" s="39" t="s">
        <v>634</v>
      </c>
      <c r="AK2" s="39" t="s">
        <v>656</v>
      </c>
      <c r="AL2" s="39" t="s">
        <v>650</v>
      </c>
      <c r="AM2" s="39" t="s">
        <v>94</v>
      </c>
      <c r="AN2" s="39" t="s">
        <v>651</v>
      </c>
      <c r="AO2" s="39" t="s">
        <v>634</v>
      </c>
      <c r="AP2" s="39" t="s">
        <v>650</v>
      </c>
      <c r="AQ2" s="39" t="s">
        <v>94</v>
      </c>
      <c r="AR2" s="39" t="s">
        <v>634</v>
      </c>
      <c r="AS2" s="39" t="s">
        <v>662</v>
      </c>
      <c r="AT2" s="39" t="s">
        <v>666</v>
      </c>
      <c r="AU2" s="39" t="s">
        <v>665</v>
      </c>
      <c r="AV2" s="39" t="s">
        <v>664</v>
      </c>
    </row>
    <row r="3" spans="1:48" s="5" customFormat="1" ht="15" customHeight="1" x14ac:dyDescent="0.25">
      <c r="A3" s="58" t="s">
        <v>0</v>
      </c>
      <c r="B3" s="49" t="s">
        <v>800</v>
      </c>
      <c r="C3" s="49" t="str">
        <f>VLOOKUP(B3,'TAG ARMAZENAGEM'!$I$141:$K$241,3,0)</f>
        <v>VENT. AR PRIMÁRIO QUEIMADOR 1</v>
      </c>
      <c r="D3" s="5" t="s">
        <v>849</v>
      </c>
      <c r="E3" s="5" t="s">
        <v>933</v>
      </c>
      <c r="F3" s="5" t="s">
        <v>934</v>
      </c>
      <c r="H3" s="5" t="s">
        <v>93</v>
      </c>
      <c r="I3" s="5" t="s">
        <v>935</v>
      </c>
      <c r="J3" s="5" t="s">
        <v>180</v>
      </c>
      <c r="K3" s="5">
        <v>20</v>
      </c>
      <c r="L3" s="5">
        <v>380</v>
      </c>
      <c r="M3" s="5">
        <v>1175</v>
      </c>
      <c r="N3" s="5" t="s">
        <v>163</v>
      </c>
      <c r="O3" s="5">
        <v>60</v>
      </c>
      <c r="P3" s="5" t="s">
        <v>936</v>
      </c>
      <c r="Q3" s="5" t="s">
        <v>202</v>
      </c>
      <c r="R3" s="5" t="s">
        <v>202</v>
      </c>
      <c r="S3" s="5" t="s">
        <v>937</v>
      </c>
      <c r="T3" s="5" t="s">
        <v>202</v>
      </c>
      <c r="U3" s="5" t="s">
        <v>202</v>
      </c>
      <c r="V3" s="5" t="s">
        <v>202</v>
      </c>
    </row>
    <row r="4" spans="1:48" s="5" customFormat="1" x14ac:dyDescent="0.25">
      <c r="A4" s="59"/>
      <c r="B4" s="49" t="s">
        <v>801</v>
      </c>
      <c r="C4" s="49" t="str">
        <f>VLOOKUP(B4,'TAG ARMAZENAGEM'!$I$141:$K$241,3,0)</f>
        <v>VENT.  AR SECUNDÁRIO QUEIMADOR 1</v>
      </c>
      <c r="D4" s="5" t="s">
        <v>849</v>
      </c>
      <c r="E4" s="5" t="s">
        <v>933</v>
      </c>
      <c r="F4" s="5" t="s">
        <v>934</v>
      </c>
      <c r="H4" s="5" t="s">
        <v>93</v>
      </c>
      <c r="I4" s="5" t="s">
        <v>935</v>
      </c>
      <c r="J4" s="5" t="s">
        <v>645</v>
      </c>
      <c r="K4" s="5">
        <v>10</v>
      </c>
      <c r="L4" s="5">
        <v>380</v>
      </c>
      <c r="M4" s="5">
        <v>1765</v>
      </c>
      <c r="N4" s="5" t="s">
        <v>919</v>
      </c>
      <c r="O4" s="5">
        <v>60</v>
      </c>
      <c r="P4" s="5" t="s">
        <v>925</v>
      </c>
      <c r="Q4" s="5" t="s">
        <v>202</v>
      </c>
      <c r="R4" s="5" t="s">
        <v>202</v>
      </c>
      <c r="S4" s="5" t="s">
        <v>926</v>
      </c>
      <c r="T4" s="5" t="s">
        <v>202</v>
      </c>
      <c r="U4" s="5" t="s">
        <v>202</v>
      </c>
      <c r="V4" s="5" t="s">
        <v>202</v>
      </c>
    </row>
    <row r="5" spans="1:48" s="5" customFormat="1" x14ac:dyDescent="0.25">
      <c r="A5" s="59"/>
      <c r="B5" s="49" t="s">
        <v>820</v>
      </c>
      <c r="C5" s="49" t="str">
        <f>VLOOKUP(B5,'TAG ARMAZENAGEM'!$I$141:$K$241,3,0)</f>
        <v>VENTILADOR CAPTADOR SECADOR 1 (MOTOR 1)</v>
      </c>
      <c r="D5" s="5" t="s">
        <v>344</v>
      </c>
      <c r="E5" s="5" t="s">
        <v>1152</v>
      </c>
      <c r="F5" s="5" t="s">
        <v>1153</v>
      </c>
      <c r="H5" s="5" t="s">
        <v>93</v>
      </c>
      <c r="I5" s="5" t="s">
        <v>196</v>
      </c>
      <c r="J5" s="5" t="s">
        <v>1105</v>
      </c>
      <c r="K5" s="5">
        <v>25</v>
      </c>
      <c r="L5" s="5">
        <v>380</v>
      </c>
      <c r="M5" s="5">
        <v>1175</v>
      </c>
      <c r="N5" s="5" t="s">
        <v>163</v>
      </c>
      <c r="O5" s="5">
        <v>60</v>
      </c>
      <c r="P5" s="5" t="s">
        <v>1106</v>
      </c>
      <c r="Q5" s="5" t="s">
        <v>202</v>
      </c>
      <c r="R5" s="5" t="s">
        <v>202</v>
      </c>
      <c r="S5" s="5" t="s">
        <v>1107</v>
      </c>
      <c r="T5" s="5" t="s">
        <v>202</v>
      </c>
      <c r="U5" s="5" t="s">
        <v>202</v>
      </c>
      <c r="V5" s="5" t="s">
        <v>202</v>
      </c>
    </row>
    <row r="6" spans="1:48" s="5" customFormat="1" x14ac:dyDescent="0.25">
      <c r="A6" s="59"/>
      <c r="B6" s="49" t="s">
        <v>821</v>
      </c>
      <c r="C6" s="49" t="str">
        <f>VLOOKUP(B6,'TAG ARMAZENAGEM'!$I$141:$K$241,3,0)</f>
        <v>VENTILADOR CAPTADOR SECADOR 1 (MOTOR 2)</v>
      </c>
      <c r="D6" s="5" t="s">
        <v>344</v>
      </c>
      <c r="E6" s="5" t="s">
        <v>1152</v>
      </c>
      <c r="F6" s="5" t="s">
        <v>1153</v>
      </c>
      <c r="H6" s="5" t="s">
        <v>93</v>
      </c>
      <c r="I6" s="5" t="s">
        <v>196</v>
      </c>
      <c r="J6" s="5" t="s">
        <v>1105</v>
      </c>
      <c r="K6" s="5">
        <v>25</v>
      </c>
      <c r="L6" s="5">
        <v>380</v>
      </c>
      <c r="M6" s="5">
        <v>1175</v>
      </c>
      <c r="N6" s="5" t="s">
        <v>1108</v>
      </c>
      <c r="O6" s="5">
        <v>61</v>
      </c>
      <c r="P6" s="5" t="s">
        <v>1109</v>
      </c>
      <c r="Q6" s="5" t="s">
        <v>202</v>
      </c>
      <c r="R6" s="5" t="s">
        <v>202</v>
      </c>
      <c r="S6" s="5" t="s">
        <v>1110</v>
      </c>
      <c r="T6" s="5" t="s">
        <v>202</v>
      </c>
      <c r="U6" s="5" t="s">
        <v>202</v>
      </c>
      <c r="V6" s="5" t="s">
        <v>202</v>
      </c>
    </row>
    <row r="7" spans="1:48" s="5" customFormat="1" x14ac:dyDescent="0.25">
      <c r="A7" s="59"/>
      <c r="B7" s="49" t="s">
        <v>822</v>
      </c>
      <c r="C7" s="49" t="str">
        <f>VLOOKUP(B7,'TAG ARMAZENAGEM'!$I$141:$K$241,3,0)</f>
        <v>VENTILADOR CAPTADOR SECADOR 1 (MOTOR 3)</v>
      </c>
      <c r="D7" s="5" t="s">
        <v>344</v>
      </c>
      <c r="E7" s="5" t="s">
        <v>1152</v>
      </c>
      <c r="F7" s="5" t="s">
        <v>1153</v>
      </c>
      <c r="H7" s="5" t="s">
        <v>93</v>
      </c>
      <c r="I7" s="5" t="s">
        <v>196</v>
      </c>
      <c r="J7" s="5" t="s">
        <v>1105</v>
      </c>
      <c r="K7" s="5">
        <v>25</v>
      </c>
      <c r="L7" s="5">
        <v>380</v>
      </c>
      <c r="M7" s="5">
        <v>1175</v>
      </c>
      <c r="N7" s="5" t="s">
        <v>1111</v>
      </c>
      <c r="O7" s="5">
        <v>62</v>
      </c>
      <c r="P7" s="5" t="s">
        <v>1112</v>
      </c>
      <c r="Q7" s="5" t="s">
        <v>202</v>
      </c>
      <c r="R7" s="5" t="s">
        <v>202</v>
      </c>
      <c r="S7" s="5" t="s">
        <v>1113</v>
      </c>
      <c r="T7" s="5" t="s">
        <v>202</v>
      </c>
      <c r="U7" s="5" t="s">
        <v>202</v>
      </c>
      <c r="V7" s="5" t="s">
        <v>202</v>
      </c>
    </row>
    <row r="8" spans="1:48" s="5" customFormat="1" x14ac:dyDescent="0.25">
      <c r="A8" s="59"/>
      <c r="B8" s="49" t="s">
        <v>823</v>
      </c>
      <c r="C8" s="49" t="str">
        <f>VLOOKUP(B8,'TAG ARMAZENAGEM'!$I$141:$K$241,3,0)</f>
        <v>VENTILADOR CAPTADOR SECADOR 1 (MOTOR 4)</v>
      </c>
      <c r="D8" s="5" t="s">
        <v>344</v>
      </c>
      <c r="E8" s="5" t="s">
        <v>1152</v>
      </c>
      <c r="F8" s="5" t="s">
        <v>1153</v>
      </c>
      <c r="H8" s="5" t="s">
        <v>93</v>
      </c>
      <c r="I8" s="5" t="s">
        <v>196</v>
      </c>
      <c r="J8" s="5" t="s">
        <v>1105</v>
      </c>
      <c r="K8" s="5">
        <v>25</v>
      </c>
      <c r="L8" s="5">
        <v>380</v>
      </c>
      <c r="M8" s="5">
        <v>1175</v>
      </c>
      <c r="N8" s="5" t="s">
        <v>1114</v>
      </c>
      <c r="O8" s="5">
        <v>63</v>
      </c>
      <c r="P8" s="5" t="s">
        <v>1115</v>
      </c>
      <c r="Q8" s="5" t="s">
        <v>202</v>
      </c>
      <c r="R8" s="5" t="s">
        <v>202</v>
      </c>
      <c r="S8" s="5" t="s">
        <v>1116</v>
      </c>
      <c r="T8" s="5" t="s">
        <v>202</v>
      </c>
      <c r="U8" s="5" t="s">
        <v>202</v>
      </c>
      <c r="V8" s="5" t="s">
        <v>202</v>
      </c>
    </row>
    <row r="9" spans="1:48" s="5" customFormat="1" x14ac:dyDescent="0.25">
      <c r="A9" s="59"/>
      <c r="B9" s="49" t="s">
        <v>1089</v>
      </c>
      <c r="C9" s="49" t="str">
        <f>VLOOKUP(B9,'TAG ARMAZENAGEM'!$I$141:$K$241,3,0)</f>
        <v>VENTILADOR CAPTADOR SECADOR 1 (MOTOR 5)</v>
      </c>
      <c r="D9" s="5" t="s">
        <v>344</v>
      </c>
      <c r="E9" s="5" t="s">
        <v>1152</v>
      </c>
      <c r="F9" s="5" t="s">
        <v>1153</v>
      </c>
      <c r="H9" s="5" t="s">
        <v>93</v>
      </c>
      <c r="I9" s="5" t="s">
        <v>196</v>
      </c>
      <c r="J9" s="5" t="s">
        <v>1105</v>
      </c>
      <c r="K9" s="5">
        <v>25</v>
      </c>
      <c r="L9" s="5">
        <v>380</v>
      </c>
      <c r="M9" s="5">
        <v>1175</v>
      </c>
      <c r="N9" s="5" t="s">
        <v>1117</v>
      </c>
      <c r="O9" s="5">
        <v>64</v>
      </c>
      <c r="P9" s="5" t="s">
        <v>1118</v>
      </c>
      <c r="Q9" s="5" t="s">
        <v>202</v>
      </c>
      <c r="R9" s="5" t="s">
        <v>202</v>
      </c>
      <c r="S9" s="5" t="s">
        <v>1119</v>
      </c>
      <c r="T9" s="5" t="s">
        <v>202</v>
      </c>
      <c r="U9" s="5" t="s">
        <v>202</v>
      </c>
      <c r="V9" s="5" t="s">
        <v>202</v>
      </c>
    </row>
    <row r="10" spans="1:48" s="5" customFormat="1" x14ac:dyDescent="0.25">
      <c r="A10" s="59"/>
      <c r="B10" s="49" t="s">
        <v>1090</v>
      </c>
      <c r="C10" s="49" t="str">
        <f>VLOOKUP(B10,'TAG ARMAZENAGEM'!$I$141:$K$241,3,0)</f>
        <v>VENTILADOR CAPTADOR SECADOR 1 (MOTOR 6)</v>
      </c>
      <c r="D10" s="5" t="s">
        <v>344</v>
      </c>
      <c r="E10" s="5" t="s">
        <v>1152</v>
      </c>
      <c r="F10" s="5" t="s">
        <v>1153</v>
      </c>
      <c r="H10" s="5" t="s">
        <v>93</v>
      </c>
      <c r="I10" s="5" t="s">
        <v>196</v>
      </c>
      <c r="J10" s="5" t="s">
        <v>1105</v>
      </c>
      <c r="K10" s="5">
        <v>25</v>
      </c>
      <c r="L10" s="5">
        <v>380</v>
      </c>
      <c r="M10" s="5">
        <v>1175</v>
      </c>
      <c r="N10" s="5" t="s">
        <v>1120</v>
      </c>
      <c r="O10" s="5">
        <v>65</v>
      </c>
      <c r="P10" s="5" t="s">
        <v>1121</v>
      </c>
      <c r="Q10" s="5" t="s">
        <v>202</v>
      </c>
      <c r="R10" s="5" t="s">
        <v>202</v>
      </c>
      <c r="S10" s="5" t="s">
        <v>1122</v>
      </c>
      <c r="T10" s="5" t="s">
        <v>202</v>
      </c>
      <c r="U10" s="5" t="s">
        <v>202</v>
      </c>
      <c r="V10" s="5" t="s">
        <v>202</v>
      </c>
    </row>
    <row r="11" spans="1:48" s="5" customFormat="1" x14ac:dyDescent="0.25">
      <c r="A11" s="59"/>
      <c r="B11" s="49" t="s">
        <v>1091</v>
      </c>
      <c r="C11" s="49" t="str">
        <f>VLOOKUP(B11,'TAG ARMAZENAGEM'!$I$141:$K$241,3,0)</f>
        <v>VENTILADOR CAPTADOR SECADOR 1 (MOTOR 7)</v>
      </c>
      <c r="D11" s="5" t="s">
        <v>344</v>
      </c>
      <c r="E11" s="5" t="s">
        <v>1152</v>
      </c>
      <c r="F11" s="5" t="s">
        <v>1153</v>
      </c>
      <c r="H11" s="5" t="s">
        <v>93</v>
      </c>
      <c r="I11" s="5" t="s">
        <v>196</v>
      </c>
      <c r="J11" s="5" t="s">
        <v>1105</v>
      </c>
      <c r="K11" s="5">
        <v>25</v>
      </c>
      <c r="L11" s="5">
        <v>380</v>
      </c>
      <c r="M11" s="5">
        <v>1175</v>
      </c>
      <c r="N11" s="5" t="s">
        <v>1123</v>
      </c>
      <c r="O11" s="5">
        <v>66</v>
      </c>
      <c r="P11" s="5" t="s">
        <v>1124</v>
      </c>
      <c r="Q11" s="5" t="s">
        <v>202</v>
      </c>
      <c r="R11" s="5" t="s">
        <v>202</v>
      </c>
      <c r="S11" s="5" t="s">
        <v>1125</v>
      </c>
      <c r="T11" s="5" t="s">
        <v>202</v>
      </c>
      <c r="U11" s="5" t="s">
        <v>202</v>
      </c>
      <c r="V11" s="5" t="s">
        <v>202</v>
      </c>
    </row>
    <row r="12" spans="1:48" s="5" customFormat="1" x14ac:dyDescent="0.25">
      <c r="A12" s="59"/>
      <c r="B12" s="49" t="s">
        <v>1092</v>
      </c>
      <c r="C12" s="49" t="str">
        <f>VLOOKUP(B12,'TAG ARMAZENAGEM'!$I$141:$K$241,3,0)</f>
        <v>VENTILADOR CAPTADOR SECADOR 1 (MOTOR 8)</v>
      </c>
      <c r="D12" s="5" t="s">
        <v>344</v>
      </c>
      <c r="E12" s="5" t="s">
        <v>1152</v>
      </c>
      <c r="F12" s="5" t="s">
        <v>1153</v>
      </c>
      <c r="H12" s="5" t="s">
        <v>93</v>
      </c>
      <c r="I12" s="5" t="s">
        <v>196</v>
      </c>
      <c r="J12" s="5" t="s">
        <v>1105</v>
      </c>
      <c r="K12" s="5">
        <v>25</v>
      </c>
      <c r="L12" s="5">
        <v>380</v>
      </c>
      <c r="M12" s="5">
        <v>1175</v>
      </c>
      <c r="N12" s="5" t="s">
        <v>1126</v>
      </c>
      <c r="O12" s="5">
        <v>67</v>
      </c>
      <c r="P12" s="5" t="s">
        <v>1127</v>
      </c>
      <c r="Q12" s="5" t="s">
        <v>202</v>
      </c>
      <c r="R12" s="5" t="s">
        <v>202</v>
      </c>
      <c r="S12" s="5" t="s">
        <v>1128</v>
      </c>
      <c r="T12" s="5" t="s">
        <v>202</v>
      </c>
      <c r="U12" s="5" t="s">
        <v>202</v>
      </c>
      <c r="V12" s="5" t="s">
        <v>202</v>
      </c>
    </row>
    <row r="13" spans="1:48" s="5" customFormat="1" x14ac:dyDescent="0.25">
      <c r="A13" s="59"/>
      <c r="B13" s="49" t="s">
        <v>824</v>
      </c>
      <c r="C13" s="49" t="str">
        <f>VLOOKUP(B13,'TAG ARMAZENAGEM'!$I$141:$K$241,3,0)</f>
        <v>VENTILADOR CAPTADOR SECADOR 2 (MOTOR 1)</v>
      </c>
      <c r="D13" s="5" t="s">
        <v>344</v>
      </c>
      <c r="E13" s="5" t="s">
        <v>1152</v>
      </c>
      <c r="F13" s="5" t="s">
        <v>1154</v>
      </c>
      <c r="H13" s="5" t="s">
        <v>93</v>
      </c>
      <c r="I13" s="5" t="s">
        <v>196</v>
      </c>
      <c r="J13" s="5" t="s">
        <v>1105</v>
      </c>
      <c r="K13" s="5">
        <v>25</v>
      </c>
      <c r="L13" s="5">
        <v>380</v>
      </c>
      <c r="M13" s="5">
        <v>1175</v>
      </c>
      <c r="N13" s="5" t="s">
        <v>1129</v>
      </c>
      <c r="O13" s="5">
        <v>68</v>
      </c>
      <c r="P13" s="5" t="s">
        <v>1130</v>
      </c>
      <c r="Q13" s="5" t="s">
        <v>202</v>
      </c>
      <c r="R13" s="5" t="s">
        <v>202</v>
      </c>
      <c r="S13" s="5" t="s">
        <v>1131</v>
      </c>
      <c r="T13" s="5" t="s">
        <v>202</v>
      </c>
      <c r="U13" s="5" t="s">
        <v>202</v>
      </c>
      <c r="V13" s="5" t="s">
        <v>202</v>
      </c>
    </row>
    <row r="14" spans="1:48" s="5" customFormat="1" x14ac:dyDescent="0.25">
      <c r="A14" s="59"/>
      <c r="B14" s="49" t="s">
        <v>825</v>
      </c>
      <c r="C14" s="49" t="str">
        <f>VLOOKUP(B14,'TAG ARMAZENAGEM'!$I$141:$K$241,3,0)</f>
        <v>VENTILADOR CAPTADOR SECADOR 2 (MOTOR 2)</v>
      </c>
      <c r="D14" s="5" t="s">
        <v>344</v>
      </c>
      <c r="E14" s="5" t="s">
        <v>1152</v>
      </c>
      <c r="F14" s="5" t="s">
        <v>1154</v>
      </c>
      <c r="H14" s="5" t="s">
        <v>93</v>
      </c>
      <c r="I14" s="5" t="s">
        <v>196</v>
      </c>
      <c r="J14" s="5" t="s">
        <v>1105</v>
      </c>
      <c r="K14" s="5">
        <v>25</v>
      </c>
      <c r="L14" s="5">
        <v>380</v>
      </c>
      <c r="M14" s="5">
        <v>1175</v>
      </c>
      <c r="N14" s="5" t="s">
        <v>1132</v>
      </c>
      <c r="O14" s="5">
        <v>69</v>
      </c>
      <c r="P14" s="5" t="s">
        <v>1133</v>
      </c>
      <c r="Q14" s="5" t="s">
        <v>202</v>
      </c>
      <c r="R14" s="5" t="s">
        <v>202</v>
      </c>
      <c r="S14" s="5" t="s">
        <v>1134</v>
      </c>
      <c r="T14" s="5" t="s">
        <v>202</v>
      </c>
      <c r="U14" s="5" t="s">
        <v>202</v>
      </c>
      <c r="V14" s="5" t="s">
        <v>202</v>
      </c>
    </row>
    <row r="15" spans="1:48" s="5" customFormat="1" x14ac:dyDescent="0.25">
      <c r="A15" s="59"/>
      <c r="B15" s="49" t="s">
        <v>826</v>
      </c>
      <c r="C15" s="49" t="str">
        <f>VLOOKUP(B15,'TAG ARMAZENAGEM'!$I$141:$K$241,3,0)</f>
        <v>VENTILADOR CAPTADOR SECADOR 2 (MOTOR 3)</v>
      </c>
      <c r="D15" s="5" t="s">
        <v>344</v>
      </c>
      <c r="E15" s="5" t="s">
        <v>1152</v>
      </c>
      <c r="F15" s="5" t="s">
        <v>1154</v>
      </c>
      <c r="H15" s="5" t="s">
        <v>93</v>
      </c>
      <c r="I15" s="5" t="s">
        <v>196</v>
      </c>
      <c r="J15" s="5" t="s">
        <v>1105</v>
      </c>
      <c r="K15" s="5">
        <v>25</v>
      </c>
      <c r="L15" s="5">
        <v>380</v>
      </c>
      <c r="M15" s="5">
        <v>1175</v>
      </c>
      <c r="N15" s="5" t="s">
        <v>1135</v>
      </c>
      <c r="O15" s="5">
        <v>70</v>
      </c>
      <c r="P15" s="5" t="s">
        <v>1136</v>
      </c>
      <c r="Q15" s="5" t="s">
        <v>202</v>
      </c>
      <c r="R15" s="5" t="s">
        <v>202</v>
      </c>
      <c r="S15" s="5" t="s">
        <v>1137</v>
      </c>
      <c r="T15" s="5" t="s">
        <v>202</v>
      </c>
      <c r="U15" s="5" t="s">
        <v>202</v>
      </c>
      <c r="V15" s="5" t="s">
        <v>202</v>
      </c>
    </row>
    <row r="16" spans="1:48" s="5" customFormat="1" x14ac:dyDescent="0.25">
      <c r="A16" s="59"/>
      <c r="B16" s="49" t="s">
        <v>827</v>
      </c>
      <c r="C16" s="49" t="str">
        <f>VLOOKUP(B16,'TAG ARMAZENAGEM'!$I$141:$K$241,3,0)</f>
        <v>VENTILADOR CAPTADOR SECADOR 2 (MOTOR 4)</v>
      </c>
      <c r="D16" s="5" t="s">
        <v>344</v>
      </c>
      <c r="E16" s="5" t="s">
        <v>1152</v>
      </c>
      <c r="F16" s="5" t="s">
        <v>1154</v>
      </c>
      <c r="H16" s="5" t="s">
        <v>93</v>
      </c>
      <c r="I16" s="5" t="s">
        <v>196</v>
      </c>
      <c r="J16" s="5" t="s">
        <v>1105</v>
      </c>
      <c r="K16" s="5">
        <v>25</v>
      </c>
      <c r="L16" s="5">
        <v>380</v>
      </c>
      <c r="M16" s="5">
        <v>1175</v>
      </c>
      <c r="N16" s="5" t="s">
        <v>98</v>
      </c>
      <c r="O16" s="5">
        <v>71</v>
      </c>
      <c r="P16" s="5" t="s">
        <v>1138</v>
      </c>
      <c r="Q16" s="5" t="s">
        <v>202</v>
      </c>
      <c r="R16" s="5" t="s">
        <v>202</v>
      </c>
      <c r="S16" s="5" t="s">
        <v>1139</v>
      </c>
      <c r="T16" s="5" t="s">
        <v>202</v>
      </c>
      <c r="U16" s="5" t="s">
        <v>202</v>
      </c>
      <c r="V16" s="5" t="s">
        <v>202</v>
      </c>
    </row>
    <row r="17" spans="1:48" s="5" customFormat="1" x14ac:dyDescent="0.25">
      <c r="A17" s="59"/>
      <c r="B17" s="49" t="s">
        <v>1093</v>
      </c>
      <c r="C17" s="49" t="str">
        <f>VLOOKUP(B17,'TAG ARMAZENAGEM'!$I$141:$K$241,3,0)</f>
        <v>VENTILADOR CAPTADOR SECADOR 2 (MOTOR 5)</v>
      </c>
      <c r="D17" s="5" t="s">
        <v>344</v>
      </c>
      <c r="E17" s="5" t="s">
        <v>1152</v>
      </c>
      <c r="F17" s="5" t="s">
        <v>1154</v>
      </c>
      <c r="H17" s="5" t="s">
        <v>93</v>
      </c>
      <c r="I17" s="5" t="s">
        <v>196</v>
      </c>
      <c r="J17" s="5" t="s">
        <v>1105</v>
      </c>
      <c r="K17" s="5">
        <v>25</v>
      </c>
      <c r="L17" s="5">
        <v>380</v>
      </c>
      <c r="M17" s="5">
        <v>1175</v>
      </c>
      <c r="N17" s="5" t="s">
        <v>1140</v>
      </c>
      <c r="O17" s="5">
        <v>72</v>
      </c>
      <c r="P17" s="5" t="s">
        <v>1141</v>
      </c>
      <c r="Q17" s="5" t="s">
        <v>202</v>
      </c>
      <c r="R17" s="5" t="s">
        <v>202</v>
      </c>
      <c r="S17" s="5" t="s">
        <v>1142</v>
      </c>
      <c r="T17" s="5" t="s">
        <v>202</v>
      </c>
      <c r="U17" s="5" t="s">
        <v>202</v>
      </c>
      <c r="V17" s="5" t="s">
        <v>202</v>
      </c>
    </row>
    <row r="18" spans="1:48" s="5" customFormat="1" x14ac:dyDescent="0.25">
      <c r="A18" s="59"/>
      <c r="B18" s="49" t="s">
        <v>1094</v>
      </c>
      <c r="C18" s="49" t="str">
        <f>VLOOKUP(B18,'TAG ARMAZENAGEM'!$I$141:$K$241,3,0)</f>
        <v>VENTILADOR CAPTADOR SECADOR 2 (MOTOR 6)</v>
      </c>
      <c r="D18" s="5" t="s">
        <v>344</v>
      </c>
      <c r="E18" s="5" t="s">
        <v>1152</v>
      </c>
      <c r="F18" s="5" t="s">
        <v>1154</v>
      </c>
      <c r="H18" s="5" t="s">
        <v>93</v>
      </c>
      <c r="I18" s="5" t="s">
        <v>196</v>
      </c>
      <c r="J18" s="5" t="s">
        <v>1105</v>
      </c>
      <c r="K18" s="5">
        <v>25</v>
      </c>
      <c r="L18" s="5">
        <v>380</v>
      </c>
      <c r="M18" s="5">
        <v>1175</v>
      </c>
      <c r="N18" s="5" t="s">
        <v>1143</v>
      </c>
      <c r="O18" s="5">
        <v>73</v>
      </c>
      <c r="P18" s="5" t="s">
        <v>1144</v>
      </c>
      <c r="Q18" s="5" t="s">
        <v>202</v>
      </c>
      <c r="R18" s="5" t="s">
        <v>202</v>
      </c>
      <c r="S18" s="5" t="s">
        <v>1145</v>
      </c>
      <c r="T18" s="5" t="s">
        <v>202</v>
      </c>
      <c r="U18" s="5" t="s">
        <v>202</v>
      </c>
      <c r="V18" s="5" t="s">
        <v>202</v>
      </c>
    </row>
    <row r="19" spans="1:48" s="5" customFormat="1" x14ac:dyDescent="0.25">
      <c r="A19" s="59"/>
      <c r="B19" s="49" t="s">
        <v>1095</v>
      </c>
      <c r="C19" s="49" t="str">
        <f>VLOOKUP(B19,'TAG ARMAZENAGEM'!$I$141:$K$241,3,0)</f>
        <v>VENTILADOR CAPTADOR SECADOR 2 (MOTOR 7)</v>
      </c>
      <c r="D19" s="5" t="s">
        <v>344</v>
      </c>
      <c r="E19" s="5" t="s">
        <v>1152</v>
      </c>
      <c r="F19" s="5" t="s">
        <v>1154</v>
      </c>
      <c r="H19" s="5" t="s">
        <v>93</v>
      </c>
      <c r="I19" s="5" t="s">
        <v>196</v>
      </c>
      <c r="J19" s="5" t="s">
        <v>1105</v>
      </c>
      <c r="K19" s="5">
        <v>25</v>
      </c>
      <c r="L19" s="5">
        <v>380</v>
      </c>
      <c r="M19" s="5">
        <v>1175</v>
      </c>
      <c r="N19" s="5" t="s">
        <v>1146</v>
      </c>
      <c r="O19" s="5">
        <v>74</v>
      </c>
      <c r="P19" s="5" t="s">
        <v>1147</v>
      </c>
      <c r="Q19" s="5" t="s">
        <v>202</v>
      </c>
      <c r="R19" s="5" t="s">
        <v>202</v>
      </c>
      <c r="S19" s="5" t="s">
        <v>1148</v>
      </c>
      <c r="T19" s="5" t="s">
        <v>202</v>
      </c>
      <c r="U19" s="5" t="s">
        <v>202</v>
      </c>
      <c r="V19" s="5" t="s">
        <v>202</v>
      </c>
    </row>
    <row r="20" spans="1:48" s="5" customFormat="1" x14ac:dyDescent="0.25">
      <c r="A20" s="59"/>
      <c r="B20" s="49" t="s">
        <v>1096</v>
      </c>
      <c r="C20" s="49" t="str">
        <f>VLOOKUP(B20,'TAG ARMAZENAGEM'!$I$141:$K$241,3,0)</f>
        <v>VENTILADOR CAPTADOR SECADOR 2 (MOTOR 8)</v>
      </c>
      <c r="D20" s="5" t="s">
        <v>344</v>
      </c>
      <c r="E20" s="5" t="s">
        <v>1152</v>
      </c>
      <c r="F20" s="5" t="s">
        <v>1154</v>
      </c>
      <c r="H20" s="5" t="s">
        <v>93</v>
      </c>
      <c r="I20" s="5" t="s">
        <v>196</v>
      </c>
      <c r="J20" s="5" t="s">
        <v>1105</v>
      </c>
      <c r="K20" s="5">
        <v>25</v>
      </c>
      <c r="L20" s="5">
        <v>380</v>
      </c>
      <c r="M20" s="5">
        <v>1175</v>
      </c>
      <c r="N20" s="5" t="s">
        <v>1149</v>
      </c>
      <c r="O20" s="5">
        <v>75</v>
      </c>
      <c r="P20" s="5" t="s">
        <v>1150</v>
      </c>
      <c r="Q20" s="5" t="s">
        <v>202</v>
      </c>
      <c r="R20" s="5" t="s">
        <v>202</v>
      </c>
      <c r="S20" s="5" t="s">
        <v>1151</v>
      </c>
      <c r="T20" s="5" t="s">
        <v>202</v>
      </c>
      <c r="U20" s="5" t="s">
        <v>202</v>
      </c>
      <c r="V20" s="5" t="s">
        <v>202</v>
      </c>
    </row>
    <row r="21" spans="1:48" s="5" customFormat="1" x14ac:dyDescent="0.25">
      <c r="A21" s="59"/>
      <c r="B21" s="49" t="s">
        <v>802</v>
      </c>
      <c r="C21" s="49" t="str">
        <f>VLOOKUP(B21,'TAG ARMAZENAGEM'!$I$141:$K$241,3,0)</f>
        <v>VENT. AR PRIMÁRIO QUEIMADOR 2</v>
      </c>
      <c r="D21" s="5" t="s">
        <v>849</v>
      </c>
      <c r="E21" s="5" t="s">
        <v>933</v>
      </c>
      <c r="F21" s="5" t="s">
        <v>934</v>
      </c>
      <c r="H21" s="5" t="s">
        <v>93</v>
      </c>
      <c r="I21" s="5" t="s">
        <v>935</v>
      </c>
      <c r="J21" s="5" t="s">
        <v>180</v>
      </c>
      <c r="K21" s="5">
        <v>20</v>
      </c>
      <c r="L21" s="5">
        <v>380</v>
      </c>
      <c r="M21" s="5">
        <v>1175</v>
      </c>
      <c r="N21" s="5" t="s">
        <v>163</v>
      </c>
      <c r="O21" s="5">
        <v>60</v>
      </c>
      <c r="P21" s="5" t="s">
        <v>936</v>
      </c>
      <c r="Q21" s="5" t="s">
        <v>202</v>
      </c>
      <c r="R21" s="5" t="s">
        <v>202</v>
      </c>
      <c r="S21" s="5" t="s">
        <v>937</v>
      </c>
      <c r="T21" s="5" t="s">
        <v>202</v>
      </c>
      <c r="U21" s="5" t="s">
        <v>202</v>
      </c>
      <c r="V21" s="5" t="s">
        <v>202</v>
      </c>
    </row>
    <row r="22" spans="1:48" s="5" customFormat="1" x14ac:dyDescent="0.25">
      <c r="A22" s="59"/>
      <c r="B22" s="49" t="s">
        <v>803</v>
      </c>
      <c r="C22" s="49" t="str">
        <f>VLOOKUP(B22,'TAG ARMAZENAGEM'!$I$141:$K$241,3,0)</f>
        <v>VENT.  AR SECUNDÁRIO QUEIMADOR 2</v>
      </c>
      <c r="D22" s="5" t="s">
        <v>849</v>
      </c>
      <c r="E22" s="5" t="s">
        <v>933</v>
      </c>
      <c r="F22" s="5" t="s">
        <v>934</v>
      </c>
      <c r="H22" s="5" t="s">
        <v>93</v>
      </c>
      <c r="I22" s="5" t="s">
        <v>935</v>
      </c>
      <c r="J22" s="5" t="s">
        <v>645</v>
      </c>
      <c r="K22" s="5">
        <v>10</v>
      </c>
      <c r="L22" s="5">
        <v>380</v>
      </c>
      <c r="M22" s="5">
        <v>1765</v>
      </c>
      <c r="N22" s="5" t="s">
        <v>919</v>
      </c>
      <c r="O22" s="5">
        <v>60</v>
      </c>
      <c r="P22" s="5" t="s">
        <v>925</v>
      </c>
      <c r="Q22" s="5" t="s">
        <v>202</v>
      </c>
      <c r="R22" s="5" t="s">
        <v>202</v>
      </c>
      <c r="S22" s="5" t="s">
        <v>926</v>
      </c>
      <c r="T22" s="5" t="s">
        <v>202</v>
      </c>
      <c r="U22" s="5" t="s">
        <v>202</v>
      </c>
      <c r="V22" s="5" t="s">
        <v>202</v>
      </c>
    </row>
    <row r="23" spans="1:48" x14ac:dyDescent="0.25">
      <c r="A23" s="59"/>
      <c r="B23" s="49" t="s">
        <v>1010</v>
      </c>
      <c r="C23" s="49" t="str">
        <f>VLOOKUP(B23,'TAG ARMAZENAGEM'!$I$141:$K$241,3,0)</f>
        <v>VENTILADOR ASPIRACAO PENEIRA LIMPEZA 1</v>
      </c>
      <c r="D23" s="5" t="s">
        <v>1029</v>
      </c>
      <c r="E23" s="5"/>
      <c r="F23" s="5"/>
      <c r="G23" s="5"/>
      <c r="H23" s="5" t="s">
        <v>105</v>
      </c>
      <c r="I23" s="5" t="s">
        <v>202</v>
      </c>
      <c r="J23" s="5" t="s">
        <v>1030</v>
      </c>
      <c r="K23" s="5">
        <v>15</v>
      </c>
      <c r="L23" s="5">
        <v>380</v>
      </c>
      <c r="M23" s="5">
        <v>1770</v>
      </c>
      <c r="N23" s="5" t="s">
        <v>919</v>
      </c>
      <c r="O23" s="5">
        <v>60</v>
      </c>
      <c r="P23" s="5" t="s">
        <v>1031</v>
      </c>
      <c r="Q23" s="5" t="s">
        <v>202</v>
      </c>
      <c r="R23" s="5" t="s">
        <v>202</v>
      </c>
      <c r="S23" s="5" t="s">
        <v>937</v>
      </c>
      <c r="T23" s="5" t="s">
        <v>202</v>
      </c>
      <c r="U23" s="5" t="s">
        <v>202</v>
      </c>
      <c r="V23" s="5" t="s">
        <v>202</v>
      </c>
    </row>
    <row r="24" spans="1:48" x14ac:dyDescent="0.25">
      <c r="A24" s="59"/>
      <c r="B24" s="49" t="s">
        <v>1013</v>
      </c>
      <c r="C24" s="49" t="str">
        <f>VLOOKUP(B24,'TAG ARMAZENAGEM'!$I$141:$K$241,3,0)</f>
        <v>VENTILADOR ASPIRACAO PENEIRA LIMPEZA 2</v>
      </c>
      <c r="D24" s="5" t="s">
        <v>1029</v>
      </c>
      <c r="H24" s="5" t="s">
        <v>105</v>
      </c>
      <c r="I24" s="5" t="s">
        <v>202</v>
      </c>
      <c r="J24" s="5" t="s">
        <v>1030</v>
      </c>
      <c r="K24" s="5">
        <v>15</v>
      </c>
      <c r="L24" s="5">
        <v>380</v>
      </c>
      <c r="M24" s="5">
        <v>1770</v>
      </c>
      <c r="N24" s="5" t="s">
        <v>919</v>
      </c>
      <c r="O24" s="5">
        <v>60</v>
      </c>
      <c r="P24" s="5" t="s">
        <v>1031</v>
      </c>
      <c r="Q24" s="5" t="s">
        <v>202</v>
      </c>
      <c r="R24" s="5" t="s">
        <v>202</v>
      </c>
      <c r="S24" s="5" t="s">
        <v>937</v>
      </c>
      <c r="T24" s="5" t="s">
        <v>202</v>
      </c>
      <c r="U24" s="5" t="s">
        <v>202</v>
      </c>
      <c r="V24" s="5" t="s">
        <v>202</v>
      </c>
    </row>
    <row r="25" spans="1:48" x14ac:dyDescent="0.25">
      <c r="A25" s="59"/>
      <c r="B25" s="49" t="s">
        <v>1015</v>
      </c>
      <c r="C25" s="49" t="str">
        <f>VLOOKUP(B25,'TAG ARMAZENAGEM'!$I$141:$K$241,3,0)</f>
        <v>VENTILADOR SILO VERTICAL 1 (MOTOR 1)</v>
      </c>
      <c r="D25" s="5" t="s">
        <v>1036</v>
      </c>
      <c r="H25" s="5" t="s">
        <v>93</v>
      </c>
      <c r="I25" s="5" t="s">
        <v>196</v>
      </c>
      <c r="J25" s="5" t="s">
        <v>96</v>
      </c>
      <c r="K25" s="5">
        <v>40</v>
      </c>
      <c r="L25" s="5">
        <v>380</v>
      </c>
      <c r="M25" s="5">
        <v>1780</v>
      </c>
      <c r="N25" s="5" t="s">
        <v>163</v>
      </c>
      <c r="O25" s="5">
        <v>60</v>
      </c>
      <c r="P25" s="5" t="s">
        <v>1037</v>
      </c>
      <c r="Q25" s="5" t="s">
        <v>202</v>
      </c>
      <c r="R25" s="5" t="s">
        <v>202</v>
      </c>
      <c r="S25" s="5" t="s">
        <v>1038</v>
      </c>
      <c r="T25" s="5" t="s">
        <v>202</v>
      </c>
      <c r="U25" s="5" t="s">
        <v>202</v>
      </c>
      <c r="V25" s="5" t="s">
        <v>202</v>
      </c>
      <c r="Y25" s="31" t="s">
        <v>1040</v>
      </c>
      <c r="Z25" s="31" t="s">
        <v>739</v>
      </c>
      <c r="AA25" s="31" t="s">
        <v>1041</v>
      </c>
      <c r="AB25" s="31" t="s">
        <v>698</v>
      </c>
      <c r="AC25" s="5" t="s">
        <v>1042</v>
      </c>
      <c r="AD25" s="5" t="s">
        <v>1043</v>
      </c>
      <c r="AE25" s="5" t="s">
        <v>1044</v>
      </c>
      <c r="AF25" s="5">
        <v>65</v>
      </c>
      <c r="AG25" s="5" t="s">
        <v>93</v>
      </c>
      <c r="AH25" s="5" t="s">
        <v>657</v>
      </c>
      <c r="AI25" s="5" t="s">
        <v>685</v>
      </c>
      <c r="AJ25" s="5">
        <v>85</v>
      </c>
      <c r="AK25" s="5" t="s">
        <v>1045</v>
      </c>
      <c r="AL25" s="5" t="s">
        <v>1042</v>
      </c>
      <c r="AM25" s="5" t="s">
        <v>1043</v>
      </c>
      <c r="AN25" s="5" t="s">
        <v>1046</v>
      </c>
      <c r="AO25" s="5">
        <v>65</v>
      </c>
      <c r="AP25" s="5" t="s">
        <v>202</v>
      </c>
      <c r="AQ25" s="5" t="s">
        <v>202</v>
      </c>
      <c r="AR25" s="5" t="s">
        <v>202</v>
      </c>
      <c r="AS25" s="5">
        <v>16</v>
      </c>
      <c r="AT25" s="5">
        <v>58</v>
      </c>
      <c r="AU25" s="5">
        <v>40</v>
      </c>
      <c r="AV25" s="5">
        <v>1</v>
      </c>
    </row>
    <row r="26" spans="1:48" x14ac:dyDescent="0.25">
      <c r="A26" s="59"/>
      <c r="B26" s="49" t="s">
        <v>1016</v>
      </c>
      <c r="C26" s="49" t="str">
        <f>VLOOKUP(B26,'TAG ARMAZENAGEM'!$I$141:$K$241,3,0)</f>
        <v>VENTILADOR SILO VERTICAL 1 (MOTOR 2)</v>
      </c>
      <c r="D26" s="5" t="s">
        <v>1036</v>
      </c>
      <c r="H26" s="5" t="s">
        <v>93</v>
      </c>
      <c r="I26" s="5" t="s">
        <v>196</v>
      </c>
      <c r="J26" s="5" t="s">
        <v>96</v>
      </c>
      <c r="K26" s="5">
        <v>40</v>
      </c>
      <c r="L26" s="5">
        <v>380</v>
      </c>
      <c r="M26" s="5">
        <v>1780</v>
      </c>
      <c r="N26" s="5" t="s">
        <v>163</v>
      </c>
      <c r="O26" s="5">
        <v>60</v>
      </c>
      <c r="P26" s="5" t="s">
        <v>1037</v>
      </c>
      <c r="Q26" s="5" t="s">
        <v>202</v>
      </c>
      <c r="R26" s="5" t="s">
        <v>202</v>
      </c>
      <c r="S26" s="5" t="s">
        <v>1038</v>
      </c>
      <c r="T26" s="5" t="s">
        <v>202</v>
      </c>
      <c r="U26" s="5" t="s">
        <v>202</v>
      </c>
      <c r="V26" s="5" t="s">
        <v>202</v>
      </c>
      <c r="Y26" s="5" t="s">
        <v>1040</v>
      </c>
      <c r="Z26" s="5" t="s">
        <v>739</v>
      </c>
      <c r="AA26" s="5" t="s">
        <v>1047</v>
      </c>
      <c r="AB26" s="5" t="s">
        <v>698</v>
      </c>
      <c r="AC26" s="5" t="s">
        <v>1042</v>
      </c>
      <c r="AD26" s="5" t="s">
        <v>1043</v>
      </c>
      <c r="AE26" s="5" t="s">
        <v>1048</v>
      </c>
      <c r="AF26" s="5">
        <v>65</v>
      </c>
      <c r="AG26" s="5" t="s">
        <v>93</v>
      </c>
      <c r="AH26" s="5" t="s">
        <v>657</v>
      </c>
      <c r="AI26" s="5" t="s">
        <v>685</v>
      </c>
      <c r="AJ26" s="5">
        <v>85</v>
      </c>
      <c r="AK26" s="5" t="s">
        <v>1049</v>
      </c>
      <c r="AL26" s="5" t="s">
        <v>1042</v>
      </c>
      <c r="AM26" s="5" t="s">
        <v>1043</v>
      </c>
      <c r="AN26" s="5" t="s">
        <v>1050</v>
      </c>
      <c r="AO26" s="5">
        <v>65</v>
      </c>
      <c r="AP26" s="5" t="s">
        <v>202</v>
      </c>
      <c r="AQ26" s="5" t="s">
        <v>202</v>
      </c>
      <c r="AR26" s="5" t="s">
        <v>202</v>
      </c>
      <c r="AS26" s="5">
        <v>16</v>
      </c>
      <c r="AT26" s="5">
        <v>58</v>
      </c>
      <c r="AU26" s="5">
        <v>40</v>
      </c>
      <c r="AV26" s="5">
        <v>1</v>
      </c>
    </row>
    <row r="27" spans="1:48" x14ac:dyDescent="0.25">
      <c r="A27" s="59"/>
      <c r="B27" s="49" t="s">
        <v>1017</v>
      </c>
      <c r="C27" s="49" t="str">
        <f>VLOOKUP(B27,'TAG ARMAZENAGEM'!$I$141:$K$241,3,0)</f>
        <v>VENTILADOR SILO VERTICAL 2 (MOTOR 1)</v>
      </c>
      <c r="D27" s="5" t="s">
        <v>1036</v>
      </c>
      <c r="H27" s="5" t="s">
        <v>93</v>
      </c>
      <c r="I27" s="5" t="s">
        <v>196</v>
      </c>
      <c r="J27" s="5" t="s">
        <v>96</v>
      </c>
      <c r="K27" s="5">
        <v>40</v>
      </c>
      <c r="L27" s="5">
        <v>380</v>
      </c>
      <c r="M27" s="5">
        <v>1780</v>
      </c>
      <c r="N27" s="5" t="s">
        <v>163</v>
      </c>
      <c r="O27" s="5">
        <v>60</v>
      </c>
      <c r="P27" s="5" t="s">
        <v>1037</v>
      </c>
      <c r="Q27" s="5" t="s">
        <v>202</v>
      </c>
      <c r="R27" s="5" t="s">
        <v>202</v>
      </c>
      <c r="S27" s="5" t="s">
        <v>1038</v>
      </c>
      <c r="T27" s="5" t="s">
        <v>202</v>
      </c>
      <c r="U27" s="5" t="s">
        <v>202</v>
      </c>
      <c r="V27" s="5" t="s">
        <v>202</v>
      </c>
    </row>
    <row r="28" spans="1:48" x14ac:dyDescent="0.25">
      <c r="A28" s="59"/>
      <c r="B28" s="49" t="s">
        <v>1018</v>
      </c>
      <c r="C28" s="49" t="str">
        <f>VLOOKUP(B28,'TAG ARMAZENAGEM'!$I$141:$K$241,3,0)</f>
        <v>VENTILADOR SILO VERTICAL 2 (MOTOR 2)</v>
      </c>
      <c r="D28" s="5" t="s">
        <v>1036</v>
      </c>
      <c r="H28" s="5" t="s">
        <v>93</v>
      </c>
      <c r="I28" s="5" t="s">
        <v>196</v>
      </c>
      <c r="J28" s="5" t="s">
        <v>96</v>
      </c>
      <c r="K28" s="5">
        <v>40</v>
      </c>
      <c r="L28" s="5">
        <v>380</v>
      </c>
      <c r="M28" s="5">
        <v>1780</v>
      </c>
      <c r="N28" s="5" t="s">
        <v>163</v>
      </c>
      <c r="O28" s="5">
        <v>60</v>
      </c>
      <c r="P28" s="5" t="s">
        <v>1037</v>
      </c>
      <c r="Q28" s="5" t="s">
        <v>202</v>
      </c>
      <c r="R28" s="5" t="s">
        <v>202</v>
      </c>
      <c r="S28" s="5" t="s">
        <v>1038</v>
      </c>
      <c r="T28" s="5" t="s">
        <v>202</v>
      </c>
      <c r="U28" s="5" t="s">
        <v>202</v>
      </c>
      <c r="V28" s="5" t="s">
        <v>202</v>
      </c>
    </row>
  </sheetData>
  <mergeCells count="3">
    <mergeCell ref="AC1:AF1"/>
    <mergeCell ref="AL1:AO1"/>
    <mergeCell ref="A3:A28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3502-172C-4EAA-AF68-2DDEDD0B88E1}">
  <dimension ref="A1:CR15"/>
  <sheetViews>
    <sheetView workbookViewId="0">
      <pane xSplit="3" ySplit="2" topLeftCell="BI3" activePane="bottomRight" state="frozen"/>
      <selection pane="topRight" activeCell="D1" sqref="D1"/>
      <selection pane="bottomLeft" activeCell="A3" sqref="A3"/>
      <selection pane="bottomRight" activeCell="AV13" sqref="AV13"/>
    </sheetView>
  </sheetViews>
  <sheetFormatPr defaultRowHeight="15" x14ac:dyDescent="0.25"/>
  <cols>
    <col min="1" max="1" width="9.140625" style="36"/>
    <col min="2" max="2" width="5.5703125" style="36" bestFit="1" customWidth="1"/>
    <col min="3" max="3" width="39" style="36" bestFit="1" customWidth="1"/>
    <col min="4" max="4" width="12" style="36" bestFit="1" customWidth="1"/>
    <col min="5" max="7" width="9.140625" style="36"/>
    <col min="8" max="8" width="19" style="36" bestFit="1" customWidth="1"/>
    <col min="9" max="9" width="12" style="36" bestFit="1" customWidth="1"/>
    <col min="10" max="10" width="9.85546875" style="36" bestFit="1" customWidth="1"/>
    <col min="11" max="11" width="12.5703125" style="36" bestFit="1" customWidth="1"/>
    <col min="12" max="12" width="9.42578125" style="36" bestFit="1" customWidth="1"/>
    <col min="13" max="13" width="11.28515625" style="36" bestFit="1" customWidth="1"/>
    <col min="14" max="14" width="11" style="36" bestFit="1" customWidth="1"/>
    <col min="15" max="15" width="10.5703125" style="36" bestFit="1" customWidth="1"/>
    <col min="16" max="16" width="10.42578125" style="36" bestFit="1" customWidth="1"/>
    <col min="17" max="17" width="15.42578125" style="36" bestFit="1" customWidth="1"/>
    <col min="18" max="18" width="14.28515625" style="36" bestFit="1" customWidth="1"/>
    <col min="19" max="19" width="18.28515625" style="36" bestFit="1" customWidth="1"/>
    <col min="20" max="20" width="12" style="36" bestFit="1" customWidth="1"/>
    <col min="21" max="21" width="9.42578125" style="36" bestFit="1" customWidth="1"/>
    <col min="22" max="22" width="13.7109375" style="36" bestFit="1" customWidth="1"/>
    <col min="23" max="23" width="21.28515625" style="36" bestFit="1" customWidth="1"/>
    <col min="24" max="24" width="9.5703125" style="37" bestFit="1" customWidth="1"/>
    <col min="25" max="25" width="13.7109375" style="36" bestFit="1" customWidth="1"/>
    <col min="26" max="26" width="9.28515625" style="36" bestFit="1" customWidth="1"/>
    <col min="27" max="27" width="6.85546875" style="36" bestFit="1" customWidth="1"/>
    <col min="28" max="29" width="10.28515625" style="36" bestFit="1" customWidth="1"/>
    <col min="30" max="30" width="9.28515625" style="36" bestFit="1" customWidth="1"/>
    <col min="31" max="31" width="6.85546875" style="36" bestFit="1" customWidth="1"/>
    <col min="32" max="32" width="8.7109375" style="36" bestFit="1" customWidth="1"/>
    <col min="33" max="33" width="9.28515625" style="36" bestFit="1" customWidth="1"/>
    <col min="34" max="34" width="6.85546875" style="36" bestFit="1" customWidth="1"/>
    <col min="35" max="35" width="18.28515625" style="36" bestFit="1" customWidth="1"/>
    <col min="36" max="36" width="6.85546875" style="36" bestFit="1" customWidth="1"/>
    <col min="37" max="37" width="16.28515625" style="36" bestFit="1" customWidth="1"/>
    <col min="38" max="38" width="17.85546875" style="36" bestFit="1" customWidth="1"/>
    <col min="39" max="39" width="16.85546875" style="36" bestFit="1" customWidth="1"/>
    <col min="40" max="40" width="16.42578125" style="36" bestFit="1" customWidth="1"/>
    <col min="41" max="41" width="18.140625" style="36" bestFit="1" customWidth="1"/>
    <col min="42" max="42" width="7.42578125" style="36" bestFit="1" customWidth="1"/>
    <col min="43" max="43" width="11.7109375" style="36" bestFit="1" customWidth="1"/>
    <col min="44" max="44" width="13.7109375" style="36" bestFit="1" customWidth="1"/>
    <col min="45" max="45" width="20.85546875" style="36" bestFit="1" customWidth="1"/>
    <col min="46" max="46" width="23.85546875" style="36" bestFit="1" customWidth="1"/>
    <col min="47" max="47" width="14.7109375" style="36" customWidth="1"/>
    <col min="48" max="48" width="17" style="36" bestFit="1" customWidth="1"/>
    <col min="49" max="49" width="12.42578125" style="36" bestFit="1" customWidth="1"/>
    <col min="50" max="50" width="20.140625" style="36" bestFit="1" customWidth="1"/>
    <col min="51" max="51" width="23.140625" style="36" bestFit="1" customWidth="1"/>
    <col min="52" max="52" width="17.85546875" style="36" bestFit="1" customWidth="1"/>
    <col min="53" max="53" width="17.42578125" style="36" bestFit="1" customWidth="1"/>
    <col min="54" max="54" width="16.42578125" style="36" bestFit="1" customWidth="1"/>
    <col min="55" max="55" width="15.28515625" style="36" bestFit="1" customWidth="1"/>
    <col min="56" max="56" width="7.42578125" style="36" bestFit="1" customWidth="1"/>
    <col min="57" max="57" width="9.7109375" style="36" bestFit="1" customWidth="1"/>
    <col min="58" max="58" width="13.7109375" style="36" bestFit="1" customWidth="1"/>
    <col min="59" max="59" width="20.85546875" style="36" bestFit="1" customWidth="1"/>
    <col min="60" max="60" width="23.85546875" style="36" bestFit="1" customWidth="1"/>
    <col min="61" max="61" width="14.7109375" style="36" bestFit="1" customWidth="1"/>
    <col min="62" max="62" width="12" style="36" bestFit="1" customWidth="1"/>
    <col min="63" max="63" width="16.28515625" style="36" bestFit="1" customWidth="1"/>
    <col min="64" max="64" width="20.140625" style="36" bestFit="1" customWidth="1"/>
    <col min="65" max="65" width="12.140625" style="36" bestFit="1" customWidth="1"/>
    <col min="66" max="66" width="5.7109375" style="36" bestFit="1" customWidth="1"/>
    <col min="67" max="67" width="18.7109375" style="36" bestFit="1" customWidth="1"/>
    <col min="68" max="68" width="5.7109375" style="36" bestFit="1" customWidth="1"/>
    <col min="69" max="69" width="15.5703125" style="36" bestFit="1" customWidth="1"/>
    <col min="70" max="70" width="5.7109375" style="36" bestFit="1" customWidth="1"/>
    <col min="71" max="71" width="16.42578125" style="36" bestFit="1" customWidth="1"/>
    <col min="72" max="72" width="5.7109375" style="36" bestFit="1" customWidth="1"/>
    <col min="73" max="73" width="10.85546875" style="36" bestFit="1" customWidth="1"/>
    <col min="74" max="74" width="16.28515625" style="36" bestFit="1" customWidth="1"/>
    <col min="75" max="75" width="16.140625" style="36" bestFit="1" customWidth="1"/>
    <col min="76" max="76" width="20.42578125" style="36" bestFit="1" customWidth="1"/>
    <col min="77" max="77" width="10.85546875" style="36" bestFit="1" customWidth="1"/>
    <col min="78" max="78" width="22.7109375" style="36" bestFit="1" customWidth="1"/>
    <col min="79" max="79" width="16.140625" style="36" bestFit="1" customWidth="1"/>
    <col min="80" max="80" width="20.42578125" style="36" bestFit="1" customWidth="1"/>
    <col min="81" max="81" width="7.5703125" style="36" bestFit="1" customWidth="1"/>
    <col min="82" max="82" width="8.7109375" style="36" bestFit="1" customWidth="1"/>
    <col min="83" max="83" width="16.140625" style="36" bestFit="1" customWidth="1"/>
    <col min="84" max="84" width="10.28515625" style="36" bestFit="1" customWidth="1"/>
    <col min="85" max="85" width="9.7109375" style="36" bestFit="1" customWidth="1"/>
    <col min="86" max="86" width="7.5703125" style="36" bestFit="1" customWidth="1"/>
    <col min="87" max="87" width="8.7109375" style="36" bestFit="1" customWidth="1"/>
    <col min="88" max="88" width="16.140625" style="36" bestFit="1" customWidth="1"/>
    <col min="89" max="89" width="10.28515625" style="36" bestFit="1" customWidth="1"/>
    <col min="90" max="90" width="7.5703125" style="36" bestFit="1" customWidth="1"/>
    <col min="91" max="91" width="8.7109375" style="36" bestFit="1" customWidth="1"/>
    <col min="92" max="92" width="10.28515625" style="36" bestFit="1" customWidth="1"/>
    <col min="93" max="93" width="12" style="36" bestFit="1" customWidth="1"/>
    <col min="94" max="94" width="19" style="36" bestFit="1" customWidth="1"/>
    <col min="95" max="95" width="13.85546875" style="36" bestFit="1" customWidth="1"/>
    <col min="96" max="16384" width="9.140625" style="36"/>
  </cols>
  <sheetData>
    <row r="1" spans="1:96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11" t="s">
        <v>104</v>
      </c>
      <c r="U1" s="11"/>
      <c r="V1" s="11"/>
      <c r="W1" s="11"/>
      <c r="X1" s="22"/>
      <c r="Y1" s="13" t="s">
        <v>907</v>
      </c>
      <c r="Z1" s="13"/>
      <c r="AA1" s="13"/>
      <c r="AB1" s="13"/>
      <c r="AC1" s="13"/>
      <c r="AD1" s="13"/>
      <c r="AE1" s="13"/>
      <c r="AF1" s="13"/>
      <c r="AG1" s="13"/>
      <c r="AH1" s="13"/>
      <c r="AI1" s="24" t="s">
        <v>597</v>
      </c>
      <c r="AJ1" s="24"/>
      <c r="AK1" s="24"/>
      <c r="AL1" s="14" t="s">
        <v>568</v>
      </c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6" t="s">
        <v>578</v>
      </c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8" t="s">
        <v>584</v>
      </c>
      <c r="BN1" s="18"/>
      <c r="BO1" s="18"/>
      <c r="BP1" s="18"/>
      <c r="BQ1" s="18"/>
      <c r="BR1" s="18"/>
      <c r="BS1" s="18"/>
      <c r="BT1" s="18"/>
      <c r="BU1" s="38" t="s">
        <v>56</v>
      </c>
      <c r="BV1" s="38"/>
      <c r="BW1" s="38"/>
      <c r="BX1" s="38"/>
      <c r="BY1" s="55" t="s">
        <v>653</v>
      </c>
      <c r="BZ1" s="55"/>
      <c r="CA1" s="55"/>
      <c r="CB1" s="55"/>
      <c r="CC1" s="38" t="s">
        <v>655</v>
      </c>
      <c r="CD1" s="38"/>
      <c r="CE1" s="38"/>
      <c r="CF1" s="38"/>
      <c r="CG1" s="38"/>
      <c r="CH1" s="55" t="s">
        <v>660</v>
      </c>
      <c r="CI1" s="55"/>
      <c r="CJ1" s="55"/>
      <c r="CK1" s="55"/>
      <c r="CL1" s="40" t="s">
        <v>663</v>
      </c>
      <c r="CM1" s="40"/>
      <c r="CN1" s="40"/>
      <c r="CO1" s="40"/>
      <c r="CP1" s="40"/>
      <c r="CQ1" s="40"/>
      <c r="CR1" s="40"/>
    </row>
    <row r="2" spans="1:96" s="5" customFormat="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91</v>
      </c>
      <c r="S2" s="8" t="s">
        <v>166</v>
      </c>
      <c r="T2" s="10" t="s">
        <v>87</v>
      </c>
      <c r="U2" s="10" t="s">
        <v>94</v>
      </c>
      <c r="V2" s="10" t="s">
        <v>336</v>
      </c>
      <c r="W2" s="10" t="s">
        <v>366</v>
      </c>
      <c r="X2" s="23" t="s">
        <v>107</v>
      </c>
      <c r="Y2" s="12" t="s">
        <v>516</v>
      </c>
      <c r="Z2" s="12" t="s">
        <v>235</v>
      </c>
      <c r="AA2" s="12" t="s">
        <v>243</v>
      </c>
      <c r="AB2" s="12" t="s">
        <v>871</v>
      </c>
      <c r="AC2" s="12" t="s">
        <v>634</v>
      </c>
      <c r="AD2" s="12" t="s">
        <v>235</v>
      </c>
      <c r="AE2" s="12" t="s">
        <v>243</v>
      </c>
      <c r="AF2" s="12" t="s">
        <v>872</v>
      </c>
      <c r="AG2" s="12" t="s">
        <v>235</v>
      </c>
      <c r="AH2" s="12" t="s">
        <v>243</v>
      </c>
      <c r="AI2" s="25" t="s">
        <v>598</v>
      </c>
      <c r="AJ2" s="25" t="s">
        <v>243</v>
      </c>
      <c r="AK2" s="25" t="s">
        <v>599</v>
      </c>
      <c r="AL2" s="15" t="s">
        <v>115</v>
      </c>
      <c r="AM2" s="15" t="s">
        <v>116</v>
      </c>
      <c r="AN2" s="15" t="s">
        <v>117</v>
      </c>
      <c r="AO2" s="15" t="s">
        <v>118</v>
      </c>
      <c r="AP2" s="15" t="s">
        <v>92</v>
      </c>
      <c r="AQ2" s="15" t="s">
        <v>123</v>
      </c>
      <c r="AR2" s="15" t="s">
        <v>336</v>
      </c>
      <c r="AS2" s="15" t="s">
        <v>357</v>
      </c>
      <c r="AT2" s="15" t="s">
        <v>358</v>
      </c>
      <c r="AU2" s="15" t="s">
        <v>473</v>
      </c>
      <c r="AV2" s="15" t="s">
        <v>595</v>
      </c>
      <c r="AW2" s="15" t="s">
        <v>125</v>
      </c>
      <c r="AX2" s="15" t="s">
        <v>574</v>
      </c>
      <c r="AY2" s="15" t="s">
        <v>576</v>
      </c>
      <c r="AZ2" s="17" t="s">
        <v>115</v>
      </c>
      <c r="BA2" s="17" t="s">
        <v>116</v>
      </c>
      <c r="BB2" s="17" t="s">
        <v>117</v>
      </c>
      <c r="BC2" s="17" t="s">
        <v>128</v>
      </c>
      <c r="BD2" s="17" t="s">
        <v>92</v>
      </c>
      <c r="BE2" s="17" t="s">
        <v>123</v>
      </c>
      <c r="BF2" s="17" t="s">
        <v>336</v>
      </c>
      <c r="BG2" s="17" t="s">
        <v>357</v>
      </c>
      <c r="BH2" s="17" t="s">
        <v>358</v>
      </c>
      <c r="BI2" s="17" t="s">
        <v>473</v>
      </c>
      <c r="BJ2" s="17" t="s">
        <v>531</v>
      </c>
      <c r="BK2" s="17" t="s">
        <v>581</v>
      </c>
      <c r="BL2" s="17" t="s">
        <v>582</v>
      </c>
      <c r="BM2" s="19" t="s">
        <v>115</v>
      </c>
      <c r="BN2" s="19" t="s">
        <v>242</v>
      </c>
      <c r="BO2" s="19" t="s">
        <v>585</v>
      </c>
      <c r="BP2" s="19" t="s">
        <v>242</v>
      </c>
      <c r="BQ2" s="19" t="s">
        <v>586</v>
      </c>
      <c r="BR2" s="19" t="s">
        <v>242</v>
      </c>
      <c r="BS2" s="19" t="s">
        <v>581</v>
      </c>
      <c r="BT2" s="19" t="s">
        <v>242</v>
      </c>
      <c r="BU2" s="43" t="s">
        <v>650</v>
      </c>
      <c r="BV2" s="43" t="s">
        <v>94</v>
      </c>
      <c r="BW2" s="43" t="s">
        <v>651</v>
      </c>
      <c r="BX2" s="43" t="s">
        <v>652</v>
      </c>
      <c r="BY2" s="43" t="s">
        <v>650</v>
      </c>
      <c r="BZ2" s="43" t="s">
        <v>94</v>
      </c>
      <c r="CA2" s="43" t="s">
        <v>651</v>
      </c>
      <c r="CB2" s="43" t="s">
        <v>652</v>
      </c>
      <c r="CC2" s="43" t="s">
        <v>650</v>
      </c>
      <c r="CD2" s="43" t="s">
        <v>94</v>
      </c>
      <c r="CE2" s="43" t="s">
        <v>651</v>
      </c>
      <c r="CF2" s="43" t="s">
        <v>634</v>
      </c>
      <c r="CG2" s="43" t="s">
        <v>656</v>
      </c>
      <c r="CH2" s="43" t="s">
        <v>650</v>
      </c>
      <c r="CI2" s="43" t="s">
        <v>94</v>
      </c>
      <c r="CJ2" s="43" t="s">
        <v>651</v>
      </c>
      <c r="CK2" s="43" t="s">
        <v>634</v>
      </c>
      <c r="CL2" s="43" t="s">
        <v>650</v>
      </c>
      <c r="CM2" s="43" t="s">
        <v>94</v>
      </c>
      <c r="CN2" s="43" t="s">
        <v>634</v>
      </c>
      <c r="CO2" s="43" t="s">
        <v>662</v>
      </c>
      <c r="CP2" s="43" t="s">
        <v>666</v>
      </c>
      <c r="CQ2" s="43" t="s">
        <v>665</v>
      </c>
      <c r="CR2" s="43" t="s">
        <v>664</v>
      </c>
    </row>
    <row r="3" spans="1:96" s="5" customFormat="1" ht="38.25" customHeight="1" x14ac:dyDescent="0.25">
      <c r="A3" s="60" t="s">
        <v>0</v>
      </c>
      <c r="B3" s="4" t="s">
        <v>760</v>
      </c>
      <c r="C3" s="4" t="str">
        <f>VLOOKUP(B3,'TAG ARMAZENAGEM'!$I$141:$K$241,3,0)</f>
        <v>ROSCA TRANSP. RESÍDUOS 1</v>
      </c>
      <c r="D3" s="5" t="s">
        <v>344</v>
      </c>
      <c r="E3" s="5" t="s">
        <v>590</v>
      </c>
      <c r="F3" s="5" t="s">
        <v>362</v>
      </c>
      <c r="G3" s="5" t="s">
        <v>591</v>
      </c>
      <c r="H3" s="5" t="s">
        <v>592</v>
      </c>
      <c r="I3" s="5" t="s">
        <v>93</v>
      </c>
      <c r="J3" s="5" t="s">
        <v>201</v>
      </c>
      <c r="K3" s="5" t="s">
        <v>202</v>
      </c>
      <c r="L3" s="5">
        <v>3</v>
      </c>
      <c r="M3" s="5">
        <v>380</v>
      </c>
      <c r="N3" s="5">
        <v>1700</v>
      </c>
      <c r="O3" s="5" t="s">
        <v>163</v>
      </c>
      <c r="P3" s="5">
        <v>60</v>
      </c>
      <c r="Q3" s="5" t="s">
        <v>637</v>
      </c>
      <c r="R3" s="5" t="s">
        <v>638</v>
      </c>
      <c r="S3" s="5" t="s">
        <v>202</v>
      </c>
      <c r="T3" s="5" t="s">
        <v>105</v>
      </c>
      <c r="U3" s="5" t="s">
        <v>566</v>
      </c>
      <c r="V3" s="5" t="s">
        <v>372</v>
      </c>
      <c r="W3" s="5">
        <v>2.6</v>
      </c>
      <c r="X3" s="9" t="s">
        <v>567</v>
      </c>
      <c r="Y3" s="5" t="s">
        <v>202</v>
      </c>
      <c r="Z3" s="5" t="s">
        <v>202</v>
      </c>
      <c r="AI3" s="5" t="s">
        <v>601</v>
      </c>
      <c r="AJ3" s="35">
        <v>1</v>
      </c>
      <c r="AK3" s="5" t="s">
        <v>600</v>
      </c>
      <c r="AL3" s="5" t="s">
        <v>569</v>
      </c>
      <c r="AM3" s="5" t="s">
        <v>570</v>
      </c>
      <c r="AN3" s="5" t="s">
        <v>571</v>
      </c>
      <c r="AO3" s="5" t="s">
        <v>377</v>
      </c>
      <c r="AP3" s="5" t="s">
        <v>202</v>
      </c>
      <c r="AQ3" s="5" t="s">
        <v>572</v>
      </c>
      <c r="AR3" s="5" t="s">
        <v>367</v>
      </c>
      <c r="AS3" s="5">
        <v>6</v>
      </c>
      <c r="AT3" s="5">
        <v>15</v>
      </c>
      <c r="AU3" s="5">
        <v>3</v>
      </c>
      <c r="AV3" s="5" t="s">
        <v>596</v>
      </c>
      <c r="AW3" s="5" t="s">
        <v>573</v>
      </c>
      <c r="AX3" s="5" t="s">
        <v>575</v>
      </c>
      <c r="AY3" s="5" t="s">
        <v>577</v>
      </c>
      <c r="AZ3" s="5" t="s">
        <v>569</v>
      </c>
      <c r="BA3" s="5" t="s">
        <v>579</v>
      </c>
      <c r="BB3" s="5" t="s">
        <v>571</v>
      </c>
      <c r="BC3" s="5" t="s">
        <v>202</v>
      </c>
      <c r="BD3" s="5" t="s">
        <v>202</v>
      </c>
      <c r="BE3" s="5" t="s">
        <v>202</v>
      </c>
      <c r="BF3" s="5" t="s">
        <v>367</v>
      </c>
      <c r="BG3" s="5">
        <v>6</v>
      </c>
      <c r="BH3" s="5">
        <v>15</v>
      </c>
      <c r="BI3" s="5">
        <v>3</v>
      </c>
      <c r="BJ3" s="5" t="s">
        <v>580</v>
      </c>
      <c r="BK3" s="5" t="s">
        <v>575</v>
      </c>
      <c r="BL3" s="5" t="s">
        <v>583</v>
      </c>
      <c r="BM3" s="5" t="s">
        <v>587</v>
      </c>
      <c r="BN3" s="5">
        <v>1</v>
      </c>
      <c r="BO3" s="5" t="s">
        <v>588</v>
      </c>
      <c r="BP3" s="5">
        <v>1</v>
      </c>
      <c r="BQ3" s="5" t="s">
        <v>589</v>
      </c>
      <c r="BR3" s="5">
        <v>1</v>
      </c>
      <c r="BS3" s="5" t="s">
        <v>575</v>
      </c>
      <c r="BT3" s="5">
        <v>2</v>
      </c>
      <c r="BU3" s="5" t="s">
        <v>668</v>
      </c>
      <c r="BV3" s="5" t="s">
        <v>688</v>
      </c>
      <c r="BW3" s="5" t="s">
        <v>744</v>
      </c>
      <c r="BX3" s="9" t="s">
        <v>690</v>
      </c>
      <c r="BY3" s="5" t="s">
        <v>668</v>
      </c>
      <c r="BZ3" s="5" t="s">
        <v>692</v>
      </c>
      <c r="CA3" s="5" t="s">
        <v>745</v>
      </c>
      <c r="CB3" s="5">
        <v>12</v>
      </c>
      <c r="CC3" s="5" t="s">
        <v>202</v>
      </c>
      <c r="CD3" s="5" t="s">
        <v>202</v>
      </c>
      <c r="CE3" s="5" t="s">
        <v>202</v>
      </c>
      <c r="CF3" s="5" t="s">
        <v>202</v>
      </c>
      <c r="CG3" s="5" t="s">
        <v>202</v>
      </c>
      <c r="CH3" s="5" t="s">
        <v>202</v>
      </c>
      <c r="CI3" s="5" t="s">
        <v>202</v>
      </c>
      <c r="CJ3" s="5" t="s">
        <v>202</v>
      </c>
      <c r="CK3" s="5" t="s">
        <v>202</v>
      </c>
      <c r="CL3" s="5" t="s">
        <v>202</v>
      </c>
      <c r="CM3" s="5" t="s">
        <v>202</v>
      </c>
      <c r="CN3" s="5" t="s">
        <v>202</v>
      </c>
      <c r="CO3" s="5">
        <v>2.5</v>
      </c>
      <c r="CP3" s="5">
        <v>8</v>
      </c>
      <c r="CQ3" s="5">
        <v>5</v>
      </c>
    </row>
    <row r="4" spans="1:96" s="5" customFormat="1" ht="38.25" customHeight="1" x14ac:dyDescent="0.25">
      <c r="A4" s="61"/>
      <c r="B4" s="4" t="s">
        <v>766</v>
      </c>
      <c r="C4" s="4" t="str">
        <f>VLOOKUP(B4,'TAG ARMAZENAGEM'!$I$141:$K$241,3,0)</f>
        <v>ROSCA TRANSP. RESIDUAL DE SOJA 2</v>
      </c>
      <c r="D4" s="5" t="s">
        <v>344</v>
      </c>
      <c r="E4" s="5" t="s">
        <v>590</v>
      </c>
      <c r="F4" s="5" t="s">
        <v>593</v>
      </c>
      <c r="G4" s="5" t="s">
        <v>594</v>
      </c>
      <c r="H4" s="5" t="s">
        <v>592</v>
      </c>
      <c r="I4" s="5" t="s">
        <v>93</v>
      </c>
      <c r="J4" s="5" t="s">
        <v>201</v>
      </c>
      <c r="K4" s="5" t="s">
        <v>202</v>
      </c>
      <c r="L4" s="5">
        <v>3</v>
      </c>
      <c r="M4" s="5">
        <v>380</v>
      </c>
      <c r="N4" s="5">
        <v>1700</v>
      </c>
      <c r="O4" s="5" t="s">
        <v>163</v>
      </c>
      <c r="P4" s="5">
        <v>60</v>
      </c>
      <c r="Q4" s="5" t="s">
        <v>637</v>
      </c>
      <c r="R4" s="5" t="s">
        <v>638</v>
      </c>
      <c r="S4" s="5" t="s">
        <v>202</v>
      </c>
      <c r="T4" s="5" t="s">
        <v>105</v>
      </c>
      <c r="U4" s="5" t="s">
        <v>566</v>
      </c>
      <c r="V4" s="5" t="s">
        <v>372</v>
      </c>
      <c r="W4" s="5">
        <v>2.6</v>
      </c>
      <c r="X4" s="9" t="s">
        <v>567</v>
      </c>
      <c r="Y4" s="5" t="s">
        <v>202</v>
      </c>
      <c r="Z4" s="5" t="s">
        <v>202</v>
      </c>
      <c r="AI4" s="5" t="s">
        <v>601</v>
      </c>
      <c r="AJ4" s="35">
        <v>1</v>
      </c>
      <c r="AK4" s="5" t="s">
        <v>600</v>
      </c>
      <c r="AL4" s="5" t="s">
        <v>569</v>
      </c>
      <c r="AM4" s="5" t="s">
        <v>570</v>
      </c>
      <c r="AN4" s="5" t="s">
        <v>571</v>
      </c>
      <c r="AO4" s="5" t="s">
        <v>377</v>
      </c>
      <c r="AP4" s="5" t="s">
        <v>202</v>
      </c>
      <c r="AQ4" s="5" t="s">
        <v>572</v>
      </c>
      <c r="AR4" s="5" t="s">
        <v>367</v>
      </c>
      <c r="AS4" s="5">
        <v>6</v>
      </c>
      <c r="AT4" s="5">
        <v>15</v>
      </c>
      <c r="AU4" s="5">
        <v>3</v>
      </c>
      <c r="AV4" s="5" t="s">
        <v>596</v>
      </c>
      <c r="AW4" s="5" t="s">
        <v>573</v>
      </c>
      <c r="AX4" s="5" t="s">
        <v>575</v>
      </c>
      <c r="AY4" s="5" t="s">
        <v>577</v>
      </c>
      <c r="AZ4" s="5" t="s">
        <v>569</v>
      </c>
      <c r="BA4" s="5" t="s">
        <v>579</v>
      </c>
      <c r="BB4" s="5" t="s">
        <v>571</v>
      </c>
      <c r="BC4" s="5" t="s">
        <v>202</v>
      </c>
      <c r="BD4" s="5" t="s">
        <v>202</v>
      </c>
      <c r="BE4" s="5" t="s">
        <v>202</v>
      </c>
      <c r="BF4" s="5" t="s">
        <v>367</v>
      </c>
      <c r="BG4" s="5">
        <v>6</v>
      </c>
      <c r="BH4" s="5">
        <v>15</v>
      </c>
      <c r="BI4" s="5">
        <v>3</v>
      </c>
      <c r="BJ4" s="5" t="s">
        <v>580</v>
      </c>
      <c r="BK4" s="5" t="s">
        <v>575</v>
      </c>
      <c r="BL4" s="5" t="s">
        <v>583</v>
      </c>
      <c r="BM4" s="5" t="s">
        <v>587</v>
      </c>
      <c r="BN4" s="5">
        <v>1</v>
      </c>
      <c r="BO4" s="5" t="s">
        <v>588</v>
      </c>
      <c r="BP4" s="5">
        <v>1</v>
      </c>
      <c r="BQ4" s="5" t="s">
        <v>589</v>
      </c>
      <c r="BR4" s="5">
        <v>1</v>
      </c>
      <c r="BS4" s="5" t="s">
        <v>575</v>
      </c>
      <c r="BT4" s="5">
        <v>2</v>
      </c>
      <c r="BU4" s="5" t="s">
        <v>668</v>
      </c>
      <c r="BV4" s="5" t="s">
        <v>688</v>
      </c>
      <c r="BW4" s="5" t="s">
        <v>746</v>
      </c>
      <c r="BX4" s="9" t="s">
        <v>690</v>
      </c>
      <c r="BY4" s="5" t="s">
        <v>668</v>
      </c>
      <c r="BZ4" s="5" t="s">
        <v>692</v>
      </c>
      <c r="CA4" s="5" t="s">
        <v>747</v>
      </c>
      <c r="CB4" s="5">
        <v>12</v>
      </c>
      <c r="CC4" s="5" t="s">
        <v>202</v>
      </c>
      <c r="CD4" s="5" t="s">
        <v>202</v>
      </c>
      <c r="CE4" s="5" t="s">
        <v>202</v>
      </c>
      <c r="CF4" s="5" t="s">
        <v>202</v>
      </c>
      <c r="CG4" s="5" t="s">
        <v>202</v>
      </c>
      <c r="CH4" s="5" t="s">
        <v>202</v>
      </c>
      <c r="CI4" s="5" t="s">
        <v>202</v>
      </c>
      <c r="CJ4" s="5" t="s">
        <v>202</v>
      </c>
      <c r="CK4" s="5" t="s">
        <v>202</v>
      </c>
      <c r="CL4" s="5" t="s">
        <v>202</v>
      </c>
      <c r="CM4" s="5" t="s">
        <v>202</v>
      </c>
      <c r="CN4" s="5" t="s">
        <v>202</v>
      </c>
      <c r="CO4" s="5">
        <v>2.5</v>
      </c>
      <c r="CP4" s="5">
        <v>8</v>
      </c>
      <c r="CQ4" s="5">
        <v>5</v>
      </c>
    </row>
    <row r="5" spans="1:96" s="5" customFormat="1" x14ac:dyDescent="0.25">
      <c r="A5" s="61"/>
      <c r="B5" s="4" t="s">
        <v>816</v>
      </c>
      <c r="C5" s="4" t="str">
        <f>VLOOKUP(B5,'TAG ARMAZENAGEM'!$I$141:$K$241,3,0)</f>
        <v>ROSCA TRANSP. QUEIMADOR 1 (MOTOR 1)</v>
      </c>
      <c r="D5" s="5" t="s">
        <v>849</v>
      </c>
      <c r="H5" s="5" t="s">
        <v>917</v>
      </c>
      <c r="I5" s="5" t="s">
        <v>105</v>
      </c>
      <c r="J5" s="5" t="s">
        <v>201</v>
      </c>
      <c r="K5" s="5" t="s">
        <v>202</v>
      </c>
      <c r="L5" s="5">
        <v>3</v>
      </c>
      <c r="M5" s="5">
        <v>380</v>
      </c>
      <c r="N5" s="5">
        <v>1756</v>
      </c>
      <c r="O5" s="5" t="s">
        <v>919</v>
      </c>
      <c r="P5" s="5">
        <v>60</v>
      </c>
      <c r="Q5" s="5" t="s">
        <v>637</v>
      </c>
      <c r="R5" s="5" t="s">
        <v>638</v>
      </c>
      <c r="S5" s="5" t="s">
        <v>202</v>
      </c>
      <c r="T5" s="5" t="s">
        <v>105</v>
      </c>
      <c r="U5" s="5" t="s">
        <v>905</v>
      </c>
      <c r="V5" s="5" t="s">
        <v>372</v>
      </c>
      <c r="W5" s="5">
        <v>2.9</v>
      </c>
      <c r="X5" s="9"/>
      <c r="Y5" s="5" t="s">
        <v>869</v>
      </c>
      <c r="Z5" s="5" t="s">
        <v>908</v>
      </c>
      <c r="AA5" s="5">
        <v>19.05</v>
      </c>
      <c r="AB5" s="5">
        <v>20</v>
      </c>
      <c r="AC5" s="5" t="s">
        <v>909</v>
      </c>
      <c r="AD5" s="5" t="s">
        <v>908</v>
      </c>
      <c r="AE5" s="5">
        <v>19.05</v>
      </c>
      <c r="AF5" s="5" t="s">
        <v>909</v>
      </c>
      <c r="AG5" s="5" t="s">
        <v>908</v>
      </c>
      <c r="AH5" s="5">
        <v>19.05</v>
      </c>
      <c r="AL5" s="5" t="s">
        <v>1161</v>
      </c>
      <c r="AM5" s="28" t="s">
        <v>1162</v>
      </c>
      <c r="AZ5" s="5" t="s">
        <v>202</v>
      </c>
      <c r="BA5" s="5" t="s">
        <v>202</v>
      </c>
      <c r="BB5" s="5" t="s">
        <v>202</v>
      </c>
      <c r="BC5" s="5" t="s">
        <v>202</v>
      </c>
      <c r="BD5" s="5" t="s">
        <v>202</v>
      </c>
      <c r="BE5" s="5" t="s">
        <v>202</v>
      </c>
      <c r="BF5" s="5" t="s">
        <v>202</v>
      </c>
      <c r="BG5" s="5" t="s">
        <v>202</v>
      </c>
      <c r="BH5" s="5" t="s">
        <v>202</v>
      </c>
      <c r="BI5" s="5" t="s">
        <v>202</v>
      </c>
      <c r="BJ5" s="5" t="s">
        <v>202</v>
      </c>
      <c r="BK5" s="5" t="s">
        <v>202</v>
      </c>
      <c r="BL5" s="5" t="s">
        <v>202</v>
      </c>
      <c r="BM5" s="5" t="s">
        <v>202</v>
      </c>
      <c r="BN5" s="5" t="s">
        <v>202</v>
      </c>
      <c r="BO5" s="5" t="s">
        <v>202</v>
      </c>
      <c r="BP5" s="5" t="s">
        <v>202</v>
      </c>
      <c r="BQ5" s="5" t="s">
        <v>202</v>
      </c>
      <c r="BR5" s="5" t="s">
        <v>202</v>
      </c>
      <c r="BS5" s="5" t="s">
        <v>202</v>
      </c>
      <c r="BT5" s="5" t="s">
        <v>202</v>
      </c>
    </row>
    <row r="6" spans="1:96" s="5" customFormat="1" x14ac:dyDescent="0.25">
      <c r="A6" s="61"/>
      <c r="B6" s="4" t="s">
        <v>817</v>
      </c>
      <c r="C6" s="4" t="str">
        <f>VLOOKUP(B6,'TAG ARMAZENAGEM'!$I$141:$K$241,3,0)</f>
        <v>ROSCA TRANSP. QUEIMADOR 1 (MOTOR 2)</v>
      </c>
      <c r="D6" s="5" t="s">
        <v>849</v>
      </c>
      <c r="H6" s="5" t="s">
        <v>917</v>
      </c>
      <c r="I6" s="5" t="s">
        <v>105</v>
      </c>
      <c r="J6" s="5" t="s">
        <v>201</v>
      </c>
      <c r="K6" s="5" t="s">
        <v>202</v>
      </c>
      <c r="L6" s="5">
        <v>3</v>
      </c>
      <c r="M6" s="5">
        <v>380</v>
      </c>
      <c r="N6" s="5">
        <v>1756</v>
      </c>
      <c r="O6" s="5" t="s">
        <v>919</v>
      </c>
      <c r="P6" s="5">
        <v>60</v>
      </c>
      <c r="Q6" s="5" t="s">
        <v>637</v>
      </c>
      <c r="R6" s="5" t="s">
        <v>638</v>
      </c>
      <c r="S6" s="5" t="s">
        <v>202</v>
      </c>
      <c r="T6" s="5" t="s">
        <v>105</v>
      </c>
      <c r="U6" s="5" t="s">
        <v>905</v>
      </c>
      <c r="V6" s="5" t="s">
        <v>372</v>
      </c>
      <c r="W6" s="5">
        <v>2.9</v>
      </c>
      <c r="X6" s="9"/>
      <c r="Y6" s="5" t="s">
        <v>869</v>
      </c>
      <c r="Z6" s="5" t="s">
        <v>908</v>
      </c>
      <c r="AA6" s="5">
        <v>19.05</v>
      </c>
      <c r="AB6" s="5">
        <v>20</v>
      </c>
      <c r="AC6" s="5" t="s">
        <v>909</v>
      </c>
      <c r="AD6" s="5" t="s">
        <v>908</v>
      </c>
      <c r="AE6" s="5">
        <v>19.05</v>
      </c>
      <c r="AF6" s="5" t="s">
        <v>909</v>
      </c>
      <c r="AG6" s="5" t="s">
        <v>908</v>
      </c>
      <c r="AH6" s="5">
        <v>19.05</v>
      </c>
      <c r="AL6" s="5" t="s">
        <v>1161</v>
      </c>
      <c r="AM6" s="28" t="s">
        <v>1163</v>
      </c>
      <c r="AZ6" s="5" t="s">
        <v>202</v>
      </c>
      <c r="BA6" s="5" t="s">
        <v>202</v>
      </c>
      <c r="BB6" s="5" t="s">
        <v>202</v>
      </c>
      <c r="BC6" s="5" t="s">
        <v>202</v>
      </c>
      <c r="BD6" s="5" t="s">
        <v>202</v>
      </c>
      <c r="BE6" s="5" t="s">
        <v>202</v>
      </c>
      <c r="BF6" s="5" t="s">
        <v>202</v>
      </c>
      <c r="BG6" s="5" t="s">
        <v>202</v>
      </c>
      <c r="BH6" s="5" t="s">
        <v>202</v>
      </c>
      <c r="BI6" s="5" t="s">
        <v>202</v>
      </c>
      <c r="BJ6" s="5" t="s">
        <v>202</v>
      </c>
      <c r="BK6" s="5" t="s">
        <v>202</v>
      </c>
      <c r="BL6" s="5" t="s">
        <v>202</v>
      </c>
      <c r="BM6" s="5" t="s">
        <v>202</v>
      </c>
      <c r="BN6" s="5" t="s">
        <v>202</v>
      </c>
      <c r="BO6" s="5" t="s">
        <v>202</v>
      </c>
      <c r="BP6" s="5" t="s">
        <v>202</v>
      </c>
      <c r="BQ6" s="5" t="s">
        <v>202</v>
      </c>
      <c r="BR6" s="5" t="s">
        <v>202</v>
      </c>
      <c r="BS6" s="5" t="s">
        <v>202</v>
      </c>
      <c r="BT6" s="5" t="s">
        <v>202</v>
      </c>
    </row>
    <row r="7" spans="1:96" s="5" customFormat="1" x14ac:dyDescent="0.25">
      <c r="A7" s="61"/>
      <c r="B7" s="4" t="s">
        <v>819</v>
      </c>
      <c r="C7" s="4" t="str">
        <f>VLOOKUP(B7,'TAG ARMAZENAGEM'!$I$141:$K$241,3,0)</f>
        <v>ROSCA TRANSP. QUEIMADOR 1 (MOTOR 3)</v>
      </c>
      <c r="D7" s="5" t="s">
        <v>849</v>
      </c>
      <c r="H7" s="5" t="s">
        <v>917</v>
      </c>
      <c r="I7" s="5" t="s">
        <v>105</v>
      </c>
      <c r="J7" s="5" t="s">
        <v>201</v>
      </c>
      <c r="K7" s="5" t="s">
        <v>202</v>
      </c>
      <c r="L7" s="5">
        <v>3</v>
      </c>
      <c r="M7" s="5">
        <v>380</v>
      </c>
      <c r="N7" s="5">
        <v>1756</v>
      </c>
      <c r="O7" s="5" t="s">
        <v>919</v>
      </c>
      <c r="P7" s="5">
        <v>60</v>
      </c>
      <c r="Q7" s="5" t="s">
        <v>637</v>
      </c>
      <c r="R7" s="5" t="s">
        <v>638</v>
      </c>
      <c r="S7" s="5" t="s">
        <v>202</v>
      </c>
      <c r="T7" s="5" t="s">
        <v>105</v>
      </c>
      <c r="U7" s="5" t="s">
        <v>905</v>
      </c>
      <c r="V7" s="5" t="s">
        <v>372</v>
      </c>
      <c r="W7" s="5">
        <v>2.9</v>
      </c>
      <c r="X7" s="9"/>
      <c r="Y7" s="5" t="s">
        <v>869</v>
      </c>
      <c r="Z7" s="5" t="s">
        <v>908</v>
      </c>
      <c r="AA7" s="5">
        <v>19.05</v>
      </c>
      <c r="AB7" s="5">
        <v>20</v>
      </c>
      <c r="AC7" s="5" t="s">
        <v>909</v>
      </c>
      <c r="AD7" s="5" t="s">
        <v>908</v>
      </c>
      <c r="AE7" s="5">
        <v>19.05</v>
      </c>
      <c r="AF7" s="5" t="s">
        <v>909</v>
      </c>
      <c r="AG7" s="5" t="s">
        <v>908</v>
      </c>
      <c r="AH7" s="5">
        <v>19.05</v>
      </c>
      <c r="AL7" s="5" t="s">
        <v>1161</v>
      </c>
      <c r="AM7" s="28" t="s">
        <v>1164</v>
      </c>
      <c r="AZ7" s="5" t="s">
        <v>202</v>
      </c>
      <c r="BA7" s="5" t="s">
        <v>202</v>
      </c>
      <c r="BB7" s="5" t="s">
        <v>202</v>
      </c>
      <c r="BC7" s="5" t="s">
        <v>202</v>
      </c>
      <c r="BD7" s="5" t="s">
        <v>202</v>
      </c>
      <c r="BE7" s="5" t="s">
        <v>202</v>
      </c>
      <c r="BF7" s="5" t="s">
        <v>202</v>
      </c>
      <c r="BG7" s="5" t="s">
        <v>202</v>
      </c>
      <c r="BH7" s="5" t="s">
        <v>202</v>
      </c>
      <c r="BI7" s="5" t="s">
        <v>202</v>
      </c>
      <c r="BJ7" s="5" t="s">
        <v>202</v>
      </c>
      <c r="BK7" s="5" t="s">
        <v>202</v>
      </c>
      <c r="BL7" s="5" t="s">
        <v>202</v>
      </c>
      <c r="BM7" s="5" t="s">
        <v>202</v>
      </c>
      <c r="BN7" s="5" t="s">
        <v>202</v>
      </c>
      <c r="BO7" s="5" t="s">
        <v>202</v>
      </c>
      <c r="BP7" s="5" t="s">
        <v>202</v>
      </c>
      <c r="BQ7" s="5" t="s">
        <v>202</v>
      </c>
      <c r="BR7" s="5" t="s">
        <v>202</v>
      </c>
      <c r="BS7" s="5" t="s">
        <v>202</v>
      </c>
      <c r="BT7" s="5" t="s">
        <v>202</v>
      </c>
    </row>
    <row r="8" spans="1:96" s="5" customFormat="1" x14ac:dyDescent="0.25">
      <c r="A8" s="61"/>
      <c r="B8" s="4" t="s">
        <v>818</v>
      </c>
      <c r="C8" s="4" t="str">
        <f>VLOOKUP(B8,'TAG ARMAZENAGEM'!$I$141:$K$241,3,0)</f>
        <v>ROSCA TRANSP. QUEIMADOR 2 (MOTOR 1)</v>
      </c>
      <c r="D8" s="5" t="s">
        <v>849</v>
      </c>
      <c r="H8" s="5" t="s">
        <v>917</v>
      </c>
      <c r="I8" s="5" t="s">
        <v>105</v>
      </c>
      <c r="J8" s="5" t="s">
        <v>201</v>
      </c>
      <c r="K8" s="5" t="s">
        <v>202</v>
      </c>
      <c r="L8" s="5">
        <v>3</v>
      </c>
      <c r="M8" s="5">
        <v>380</v>
      </c>
      <c r="N8" s="5">
        <v>1756</v>
      </c>
      <c r="O8" s="5" t="s">
        <v>919</v>
      </c>
      <c r="P8" s="5">
        <v>60</v>
      </c>
      <c r="Q8" s="5" t="s">
        <v>637</v>
      </c>
      <c r="R8" s="5" t="s">
        <v>638</v>
      </c>
      <c r="S8" s="5" t="s">
        <v>202</v>
      </c>
      <c r="T8" s="5" t="s">
        <v>105</v>
      </c>
      <c r="U8" s="5" t="s">
        <v>905</v>
      </c>
      <c r="V8" s="5" t="s">
        <v>372</v>
      </c>
      <c r="W8" s="5">
        <v>2.9</v>
      </c>
      <c r="X8" s="9"/>
      <c r="Y8" s="5" t="s">
        <v>869</v>
      </c>
      <c r="Z8" s="5" t="s">
        <v>908</v>
      </c>
      <c r="AA8" s="5">
        <v>19.05</v>
      </c>
      <c r="AB8" s="5">
        <v>20</v>
      </c>
      <c r="AC8" s="5" t="s">
        <v>909</v>
      </c>
      <c r="AD8" s="5" t="s">
        <v>908</v>
      </c>
      <c r="AE8" s="5">
        <v>19.05</v>
      </c>
      <c r="AF8" s="5" t="s">
        <v>909</v>
      </c>
      <c r="AG8" s="5" t="s">
        <v>908</v>
      </c>
      <c r="AH8" s="5">
        <v>19.05</v>
      </c>
      <c r="AL8" s="5" t="s">
        <v>1161</v>
      </c>
      <c r="AM8" s="28" t="s">
        <v>1165</v>
      </c>
      <c r="AZ8" s="5" t="s">
        <v>202</v>
      </c>
      <c r="BA8" s="5" t="s">
        <v>202</v>
      </c>
      <c r="BB8" s="5" t="s">
        <v>202</v>
      </c>
      <c r="BC8" s="5" t="s">
        <v>202</v>
      </c>
      <c r="BD8" s="5" t="s">
        <v>202</v>
      </c>
      <c r="BE8" s="5" t="s">
        <v>202</v>
      </c>
      <c r="BF8" s="5" t="s">
        <v>202</v>
      </c>
      <c r="BG8" s="5" t="s">
        <v>202</v>
      </c>
      <c r="BH8" s="5" t="s">
        <v>202</v>
      </c>
      <c r="BI8" s="5" t="s">
        <v>202</v>
      </c>
      <c r="BJ8" s="5" t="s">
        <v>202</v>
      </c>
      <c r="BK8" s="5" t="s">
        <v>202</v>
      </c>
      <c r="BL8" s="5" t="s">
        <v>202</v>
      </c>
      <c r="BM8" s="5" t="s">
        <v>202</v>
      </c>
      <c r="BN8" s="5" t="s">
        <v>202</v>
      </c>
      <c r="BO8" s="5" t="s">
        <v>202</v>
      </c>
      <c r="BP8" s="5" t="s">
        <v>202</v>
      </c>
      <c r="BQ8" s="5" t="s">
        <v>202</v>
      </c>
      <c r="BR8" s="5" t="s">
        <v>202</v>
      </c>
      <c r="BS8" s="5" t="s">
        <v>202</v>
      </c>
      <c r="BT8" s="5" t="s">
        <v>202</v>
      </c>
    </row>
    <row r="9" spans="1:96" s="5" customFormat="1" x14ac:dyDescent="0.25">
      <c r="A9" s="61"/>
      <c r="B9" s="4" t="s">
        <v>829</v>
      </c>
      <c r="C9" s="4" t="str">
        <f>VLOOKUP(B9,'TAG ARMAZENAGEM'!$I$141:$K$241,3,0)</f>
        <v>ROSCA TRANSP. QUEIMADOR 2 (MOTOR 2)</v>
      </c>
      <c r="D9" s="5" t="s">
        <v>849</v>
      </c>
      <c r="H9" s="5" t="s">
        <v>917</v>
      </c>
      <c r="I9" s="5" t="s">
        <v>105</v>
      </c>
      <c r="J9" s="5" t="s">
        <v>201</v>
      </c>
      <c r="K9" s="5" t="s">
        <v>202</v>
      </c>
      <c r="L9" s="5">
        <v>3</v>
      </c>
      <c r="M9" s="5">
        <v>380</v>
      </c>
      <c r="N9" s="5">
        <v>1756</v>
      </c>
      <c r="O9" s="5" t="s">
        <v>919</v>
      </c>
      <c r="P9" s="5">
        <v>60</v>
      </c>
      <c r="Q9" s="5" t="s">
        <v>637</v>
      </c>
      <c r="R9" s="5" t="s">
        <v>638</v>
      </c>
      <c r="S9" s="5" t="s">
        <v>202</v>
      </c>
      <c r="T9" s="5" t="s">
        <v>105</v>
      </c>
      <c r="U9" s="5" t="s">
        <v>905</v>
      </c>
      <c r="V9" s="5" t="s">
        <v>372</v>
      </c>
      <c r="W9" s="5">
        <v>2.9</v>
      </c>
      <c r="X9" s="9"/>
      <c r="Y9" s="5" t="s">
        <v>869</v>
      </c>
      <c r="Z9" s="5" t="s">
        <v>908</v>
      </c>
      <c r="AA9" s="5">
        <v>19.05</v>
      </c>
      <c r="AB9" s="5">
        <v>20</v>
      </c>
      <c r="AC9" s="5" t="s">
        <v>909</v>
      </c>
      <c r="AD9" s="5" t="s">
        <v>908</v>
      </c>
      <c r="AE9" s="5">
        <v>19.05</v>
      </c>
      <c r="AF9" s="5" t="s">
        <v>909</v>
      </c>
      <c r="AG9" s="5" t="s">
        <v>908</v>
      </c>
      <c r="AH9" s="5">
        <v>19.05</v>
      </c>
      <c r="AL9" s="5" t="s">
        <v>1161</v>
      </c>
      <c r="AM9" s="28" t="s">
        <v>1166</v>
      </c>
      <c r="AZ9" s="5" t="s">
        <v>202</v>
      </c>
      <c r="BA9" s="5" t="s">
        <v>202</v>
      </c>
      <c r="BB9" s="5" t="s">
        <v>202</v>
      </c>
      <c r="BC9" s="5" t="s">
        <v>202</v>
      </c>
      <c r="BD9" s="5" t="s">
        <v>202</v>
      </c>
      <c r="BE9" s="5" t="s">
        <v>202</v>
      </c>
      <c r="BF9" s="5" t="s">
        <v>202</v>
      </c>
      <c r="BG9" s="5" t="s">
        <v>202</v>
      </c>
      <c r="BH9" s="5" t="s">
        <v>202</v>
      </c>
      <c r="BI9" s="5" t="s">
        <v>202</v>
      </c>
      <c r="BJ9" s="5" t="s">
        <v>202</v>
      </c>
      <c r="BK9" s="5" t="s">
        <v>202</v>
      </c>
      <c r="BL9" s="5" t="s">
        <v>202</v>
      </c>
      <c r="BM9" s="5" t="s">
        <v>202</v>
      </c>
      <c r="BN9" s="5" t="s">
        <v>202</v>
      </c>
      <c r="BO9" s="5" t="s">
        <v>202</v>
      </c>
      <c r="BP9" s="5" t="s">
        <v>202</v>
      </c>
      <c r="BQ9" s="5" t="s">
        <v>202</v>
      </c>
      <c r="BR9" s="5" t="s">
        <v>202</v>
      </c>
      <c r="BS9" s="5" t="s">
        <v>202</v>
      </c>
      <c r="BT9" s="5" t="s">
        <v>202</v>
      </c>
    </row>
    <row r="10" spans="1:96" s="5" customFormat="1" x14ac:dyDescent="0.25">
      <c r="A10" s="61"/>
      <c r="B10" s="4" t="s">
        <v>830</v>
      </c>
      <c r="C10" s="4" t="str">
        <f>VLOOKUP(B10,'TAG ARMAZENAGEM'!$I$141:$K$241,3,0)</f>
        <v>ROSCA TRANSP. QUEIMADOR 2 (MOTOR 3)</v>
      </c>
      <c r="D10" s="5" t="s">
        <v>849</v>
      </c>
      <c r="H10" s="5" t="s">
        <v>917</v>
      </c>
      <c r="I10" s="5" t="s">
        <v>105</v>
      </c>
      <c r="J10" s="5" t="s">
        <v>201</v>
      </c>
      <c r="K10" s="5" t="s">
        <v>202</v>
      </c>
      <c r="L10" s="5">
        <v>3</v>
      </c>
      <c r="M10" s="5">
        <v>380</v>
      </c>
      <c r="N10" s="5">
        <v>1756</v>
      </c>
      <c r="O10" s="5" t="s">
        <v>919</v>
      </c>
      <c r="P10" s="5">
        <v>60</v>
      </c>
      <c r="Q10" s="5" t="s">
        <v>637</v>
      </c>
      <c r="R10" s="5" t="s">
        <v>638</v>
      </c>
      <c r="S10" s="5" t="s">
        <v>202</v>
      </c>
      <c r="T10" s="5" t="s">
        <v>105</v>
      </c>
      <c r="U10" s="5" t="s">
        <v>905</v>
      </c>
      <c r="V10" s="5" t="s">
        <v>372</v>
      </c>
      <c r="W10" s="5">
        <v>2.9</v>
      </c>
      <c r="X10" s="9"/>
      <c r="Y10" s="5" t="s">
        <v>869</v>
      </c>
      <c r="Z10" s="5" t="s">
        <v>908</v>
      </c>
      <c r="AA10" s="5">
        <v>19.05</v>
      </c>
      <c r="AB10" s="5">
        <v>20</v>
      </c>
      <c r="AC10" s="5" t="s">
        <v>909</v>
      </c>
      <c r="AD10" s="5" t="s">
        <v>908</v>
      </c>
      <c r="AE10" s="5">
        <v>19.05</v>
      </c>
      <c r="AF10" s="5" t="s">
        <v>909</v>
      </c>
      <c r="AG10" s="5" t="s">
        <v>908</v>
      </c>
      <c r="AH10" s="5">
        <v>19.05</v>
      </c>
      <c r="AL10" s="5" t="s">
        <v>1161</v>
      </c>
      <c r="AM10" s="28" t="s">
        <v>1167</v>
      </c>
      <c r="AZ10" s="5" t="s">
        <v>202</v>
      </c>
      <c r="BA10" s="5" t="s">
        <v>202</v>
      </c>
      <c r="BB10" s="5" t="s">
        <v>202</v>
      </c>
      <c r="BC10" s="5" t="s">
        <v>202</v>
      </c>
      <c r="BD10" s="5" t="s">
        <v>202</v>
      </c>
      <c r="BE10" s="5" t="s">
        <v>202</v>
      </c>
      <c r="BF10" s="5" t="s">
        <v>202</v>
      </c>
      <c r="BG10" s="5" t="s">
        <v>202</v>
      </c>
      <c r="BH10" s="5" t="s">
        <v>202</v>
      </c>
      <c r="BI10" s="5" t="s">
        <v>202</v>
      </c>
      <c r="BJ10" s="5" t="s">
        <v>202</v>
      </c>
      <c r="BK10" s="5" t="s">
        <v>202</v>
      </c>
      <c r="BL10" s="5" t="s">
        <v>202</v>
      </c>
      <c r="BM10" s="5" t="s">
        <v>202</v>
      </c>
      <c r="BN10" s="5" t="s">
        <v>202</v>
      </c>
      <c r="BO10" s="5" t="s">
        <v>202</v>
      </c>
      <c r="BP10" s="5" t="s">
        <v>202</v>
      </c>
      <c r="BQ10" s="5" t="s">
        <v>202</v>
      </c>
      <c r="BR10" s="5" t="s">
        <v>202</v>
      </c>
      <c r="BS10" s="5" t="s">
        <v>202</v>
      </c>
      <c r="BT10" s="5" t="s">
        <v>202</v>
      </c>
    </row>
    <row r="11" spans="1:96" x14ac:dyDescent="0.25">
      <c r="A11" s="61"/>
      <c r="B11" s="4" t="s">
        <v>1051</v>
      </c>
      <c r="C11" s="4" t="str">
        <f>VLOOKUP(B11,'TAG ARMAZENAGEM'!$I$141:$K$241,3,0)</f>
        <v>ROSCA TRANSP. DE PALHA DA PENEIRA 1</v>
      </c>
      <c r="D11" s="5" t="s">
        <v>1029</v>
      </c>
      <c r="E11" s="5" t="s">
        <v>1056</v>
      </c>
      <c r="F11" s="5">
        <v>1398</v>
      </c>
      <c r="G11" s="5"/>
      <c r="H11" s="5" t="s">
        <v>1055</v>
      </c>
      <c r="I11" s="5" t="s">
        <v>105</v>
      </c>
      <c r="J11" s="5" t="s">
        <v>202</v>
      </c>
      <c r="K11" s="5" t="s">
        <v>839</v>
      </c>
      <c r="L11" s="5">
        <v>4</v>
      </c>
      <c r="M11" s="5">
        <v>380</v>
      </c>
      <c r="N11" s="5">
        <v>1752</v>
      </c>
      <c r="O11" s="5" t="s">
        <v>919</v>
      </c>
      <c r="P11" s="5">
        <v>60</v>
      </c>
      <c r="Q11" s="5" t="s">
        <v>923</v>
      </c>
      <c r="R11" s="5" t="s">
        <v>924</v>
      </c>
      <c r="S11" s="5" t="s">
        <v>202</v>
      </c>
      <c r="T11" s="5" t="s">
        <v>105</v>
      </c>
      <c r="U11" s="5" t="s">
        <v>863</v>
      </c>
      <c r="V11" s="5" t="s">
        <v>372</v>
      </c>
      <c r="W11" s="5">
        <v>1.5</v>
      </c>
      <c r="AL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</row>
    <row r="12" spans="1:96" s="5" customFormat="1" x14ac:dyDescent="0.25">
      <c r="A12" s="61"/>
      <c r="B12" s="4" t="s">
        <v>1053</v>
      </c>
      <c r="C12" s="4" t="str">
        <f>VLOOKUP(B12,'TAG ARMAZENAGEM'!$I$141:$K$241,3,0)</f>
        <v>ROSCA TRANSP. DE PALHA DA PENEIRA 2</v>
      </c>
      <c r="D12" s="5" t="s">
        <v>1029</v>
      </c>
      <c r="E12" s="5" t="s">
        <v>1056</v>
      </c>
      <c r="F12" s="5">
        <v>1399</v>
      </c>
      <c r="G12" s="36"/>
      <c r="H12" s="5" t="s">
        <v>1055</v>
      </c>
      <c r="I12" s="5" t="s">
        <v>105</v>
      </c>
      <c r="J12" s="5" t="s">
        <v>202</v>
      </c>
      <c r="K12" s="5" t="s">
        <v>839</v>
      </c>
      <c r="L12" s="5">
        <v>4</v>
      </c>
      <c r="M12" s="5">
        <v>380</v>
      </c>
      <c r="N12" s="5">
        <v>1752</v>
      </c>
      <c r="O12" s="5" t="s">
        <v>919</v>
      </c>
      <c r="P12" s="5">
        <v>60</v>
      </c>
      <c r="Q12" s="5" t="s">
        <v>923</v>
      </c>
      <c r="R12" s="5" t="s">
        <v>924</v>
      </c>
      <c r="S12" s="5" t="s">
        <v>202</v>
      </c>
      <c r="T12" s="5" t="s">
        <v>105</v>
      </c>
      <c r="U12" s="5" t="s">
        <v>863</v>
      </c>
      <c r="V12" s="5" t="s">
        <v>372</v>
      </c>
      <c r="W12" s="5">
        <v>1.5</v>
      </c>
      <c r="X12" s="9"/>
    </row>
    <row r="13" spans="1:96" s="5" customFormat="1" x14ac:dyDescent="0.25">
      <c r="A13" s="61"/>
      <c r="B13" s="4" t="s">
        <v>1059</v>
      </c>
      <c r="C13" s="4" t="str">
        <f>VLOOKUP(B13,'TAG ARMAZENAGEM'!$I$141:$K$241,3,0)</f>
        <v>ROSCA VARREDORA SILO VERTICAL 1</v>
      </c>
      <c r="D13" s="52" t="s">
        <v>1036</v>
      </c>
      <c r="E13" s="53"/>
      <c r="F13" s="53"/>
      <c r="G13" s="53"/>
      <c r="H13" s="52" t="s">
        <v>348</v>
      </c>
      <c r="I13" s="5" t="s">
        <v>93</v>
      </c>
      <c r="J13" s="5" t="s">
        <v>196</v>
      </c>
      <c r="K13" s="5" t="s">
        <v>1083</v>
      </c>
      <c r="L13" s="5">
        <v>15</v>
      </c>
      <c r="M13" s="5">
        <v>380</v>
      </c>
      <c r="N13" s="5">
        <v>1760</v>
      </c>
      <c r="O13" s="5" t="s">
        <v>919</v>
      </c>
      <c r="P13" s="5">
        <v>60</v>
      </c>
      <c r="Q13" s="5" t="s">
        <v>164</v>
      </c>
      <c r="R13" s="5" t="s">
        <v>165</v>
      </c>
      <c r="S13" s="5" t="s">
        <v>202</v>
      </c>
      <c r="T13" s="5" t="s">
        <v>1071</v>
      </c>
      <c r="U13" s="5" t="s">
        <v>1084</v>
      </c>
      <c r="V13" s="5" t="s">
        <v>372</v>
      </c>
      <c r="X13" s="9" t="s">
        <v>1085</v>
      </c>
      <c r="AL13" s="5" t="s">
        <v>1168</v>
      </c>
      <c r="AM13" s="36" t="s">
        <v>1169</v>
      </c>
      <c r="AZ13" s="5" t="s">
        <v>1168</v>
      </c>
      <c r="BA13" s="36" t="s">
        <v>1169</v>
      </c>
    </row>
    <row r="14" spans="1:96" s="5" customFormat="1" x14ac:dyDescent="0.25">
      <c r="A14" s="61"/>
      <c r="B14" s="4" t="s">
        <v>1064</v>
      </c>
      <c r="C14" s="4" t="str">
        <f>VLOOKUP(B14,'TAG ARMAZENAGEM'!$I$141:$K$241,3,0)</f>
        <v>ROSCA VARREDORA SILO VERTICAL 2</v>
      </c>
      <c r="D14" s="52" t="s">
        <v>1036</v>
      </c>
      <c r="E14" s="53"/>
      <c r="F14" s="53"/>
      <c r="G14" s="53"/>
      <c r="H14" s="52" t="s">
        <v>348</v>
      </c>
      <c r="I14" s="5" t="s">
        <v>93</v>
      </c>
      <c r="J14" s="5" t="s">
        <v>196</v>
      </c>
      <c r="K14" s="5" t="s">
        <v>1083</v>
      </c>
      <c r="L14" s="5">
        <v>15</v>
      </c>
      <c r="M14" s="5">
        <v>380</v>
      </c>
      <c r="N14" s="5">
        <v>1760</v>
      </c>
      <c r="O14" s="5" t="s">
        <v>919</v>
      </c>
      <c r="P14" s="5">
        <v>60</v>
      </c>
      <c r="Q14" s="5" t="s">
        <v>164</v>
      </c>
      <c r="R14" s="5" t="s">
        <v>165</v>
      </c>
      <c r="S14" s="5" t="s">
        <v>202</v>
      </c>
      <c r="T14" s="5" t="s">
        <v>1071</v>
      </c>
      <c r="U14" s="5" t="s">
        <v>1084</v>
      </c>
      <c r="V14" s="5" t="s">
        <v>372</v>
      </c>
      <c r="X14" s="9" t="s">
        <v>1085</v>
      </c>
      <c r="AL14" s="5" t="s">
        <v>1168</v>
      </c>
      <c r="AM14" s="36" t="s">
        <v>1169</v>
      </c>
      <c r="AZ14" s="5" t="s">
        <v>1168</v>
      </c>
      <c r="BA14" s="36" t="s">
        <v>1169</v>
      </c>
    </row>
    <row r="15" spans="1:96" x14ac:dyDescent="0.25">
      <c r="D15" s="5"/>
    </row>
  </sheetData>
  <mergeCells count="3">
    <mergeCell ref="BY1:CB1"/>
    <mergeCell ref="CH1:CK1"/>
    <mergeCell ref="A3:A1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6CFE-F733-4993-80C6-7DD834B4A954}">
  <dimension ref="A1:AO4"/>
  <sheetViews>
    <sheetView topLeftCell="P1" workbookViewId="0">
      <selection activeCell="D15" sqref="D15"/>
    </sheetView>
  </sheetViews>
  <sheetFormatPr defaultRowHeight="15" x14ac:dyDescent="0.25"/>
  <cols>
    <col min="3" max="3" width="24.28515625" bestFit="1" customWidth="1"/>
    <col min="10" max="10" width="11.42578125" bestFit="1" customWidth="1"/>
    <col min="12" max="12" width="11.42578125" bestFit="1" customWidth="1"/>
    <col min="14" max="14" width="11.42578125" bestFit="1" customWidth="1"/>
    <col min="15" max="15" width="18.140625" bestFit="1" customWidth="1"/>
    <col min="16" max="16" width="63.7109375" customWidth="1"/>
    <col min="17" max="17" width="40.5703125" customWidth="1"/>
  </cols>
  <sheetData>
    <row r="1" spans="1:41" s="5" customFormat="1" x14ac:dyDescent="0.25">
      <c r="D1" s="29" t="s">
        <v>234</v>
      </c>
      <c r="E1" s="29"/>
      <c r="F1" s="29"/>
      <c r="G1" s="29"/>
      <c r="H1" s="29"/>
      <c r="I1" s="14" t="s">
        <v>43</v>
      </c>
      <c r="J1" s="14"/>
      <c r="K1" s="14"/>
      <c r="L1" s="14"/>
      <c r="M1" s="14"/>
      <c r="N1" s="14"/>
      <c r="O1" s="14"/>
      <c r="P1" s="64" t="s">
        <v>901</v>
      </c>
      <c r="Q1" s="66" t="s">
        <v>902</v>
      </c>
      <c r="R1" s="38" t="s">
        <v>56</v>
      </c>
      <c r="S1" s="38"/>
      <c r="T1" s="38"/>
      <c r="U1" s="38"/>
      <c r="V1" s="55" t="s">
        <v>653</v>
      </c>
      <c r="W1" s="55"/>
      <c r="X1" s="55"/>
      <c r="Y1" s="55"/>
      <c r="Z1" s="38" t="s">
        <v>655</v>
      </c>
      <c r="AA1" s="38"/>
      <c r="AB1" s="38"/>
      <c r="AC1" s="38"/>
      <c r="AD1" s="38"/>
      <c r="AE1" s="55" t="s">
        <v>660</v>
      </c>
      <c r="AF1" s="55"/>
      <c r="AG1" s="55"/>
      <c r="AH1" s="55"/>
      <c r="AI1" s="40" t="s">
        <v>663</v>
      </c>
      <c r="AJ1" s="40"/>
      <c r="AK1" s="40"/>
      <c r="AL1" s="40"/>
      <c r="AM1" s="40"/>
      <c r="AN1" s="40"/>
      <c r="AO1" s="40"/>
    </row>
    <row r="2" spans="1:4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15" t="s">
        <v>893</v>
      </c>
      <c r="J2" s="15" t="s">
        <v>895</v>
      </c>
      <c r="K2" s="15" t="s">
        <v>893</v>
      </c>
      <c r="L2" s="15" t="s">
        <v>895</v>
      </c>
      <c r="M2" s="15" t="s">
        <v>893</v>
      </c>
      <c r="N2" s="15" t="s">
        <v>895</v>
      </c>
      <c r="O2" s="15" t="s">
        <v>899</v>
      </c>
      <c r="P2" s="65"/>
      <c r="Q2" s="67"/>
      <c r="R2" s="39" t="s">
        <v>650</v>
      </c>
      <c r="S2" s="39" t="s">
        <v>94</v>
      </c>
      <c r="T2" s="39" t="s">
        <v>651</v>
      </c>
      <c r="U2" s="39" t="s">
        <v>652</v>
      </c>
      <c r="V2" s="39" t="s">
        <v>650</v>
      </c>
      <c r="W2" s="39" t="s">
        <v>94</v>
      </c>
      <c r="X2" s="39" t="s">
        <v>651</v>
      </c>
      <c r="Y2" s="39" t="s">
        <v>652</v>
      </c>
      <c r="Z2" s="39" t="s">
        <v>650</v>
      </c>
      <c r="AA2" s="39" t="s">
        <v>94</v>
      </c>
      <c r="AB2" s="39" t="s">
        <v>651</v>
      </c>
      <c r="AC2" s="39" t="s">
        <v>634</v>
      </c>
      <c r="AD2" s="39" t="s">
        <v>656</v>
      </c>
      <c r="AE2" s="39" t="s">
        <v>650</v>
      </c>
      <c r="AF2" s="39" t="s">
        <v>94</v>
      </c>
      <c r="AG2" s="39" t="s">
        <v>651</v>
      </c>
      <c r="AH2" s="39" t="s">
        <v>634</v>
      </c>
      <c r="AI2" s="39" t="s">
        <v>650</v>
      </c>
      <c r="AJ2" s="39" t="s">
        <v>94</v>
      </c>
      <c r="AK2" s="39" t="s">
        <v>634</v>
      </c>
      <c r="AL2" s="39" t="s">
        <v>662</v>
      </c>
      <c r="AM2" s="39" t="s">
        <v>666</v>
      </c>
      <c r="AN2" s="39" t="s">
        <v>665</v>
      </c>
      <c r="AO2" s="39" t="s">
        <v>664</v>
      </c>
    </row>
    <row r="3" spans="1:41" s="5" customFormat="1" ht="30" x14ac:dyDescent="0.25">
      <c r="A3" s="62" t="s">
        <v>1039</v>
      </c>
      <c r="B3" s="4" t="s">
        <v>891</v>
      </c>
      <c r="C3" s="4" t="str">
        <f>VLOOKUP(B3,'TAG ARMAZENAGEM'!$I$141:$K$241,3,0)</f>
        <v>QUEIMADOR 1</v>
      </c>
      <c r="D3" s="5" t="s">
        <v>849</v>
      </c>
      <c r="I3" s="5" t="s">
        <v>894</v>
      </c>
      <c r="J3" s="5" t="s">
        <v>896</v>
      </c>
      <c r="K3" s="5" t="s">
        <v>894</v>
      </c>
      <c r="L3" s="5" t="s">
        <v>897</v>
      </c>
      <c r="M3" s="5" t="s">
        <v>898</v>
      </c>
      <c r="N3" s="5" t="s">
        <v>897</v>
      </c>
      <c r="O3" s="5" t="s">
        <v>900</v>
      </c>
      <c r="P3" s="28" t="s">
        <v>903</v>
      </c>
      <c r="Q3" s="28" t="s">
        <v>904</v>
      </c>
    </row>
    <row r="4" spans="1:41" s="5" customFormat="1" ht="30" x14ac:dyDescent="0.25">
      <c r="A4" s="63"/>
      <c r="B4" s="4" t="s">
        <v>892</v>
      </c>
      <c r="C4" s="4" t="str">
        <f>VLOOKUP(B4,'TAG ARMAZENAGEM'!$I$141:$K$241,3,0)</f>
        <v>QUEIMADOR 2</v>
      </c>
      <c r="D4" s="5" t="s">
        <v>849</v>
      </c>
      <c r="I4" s="5" t="s">
        <v>894</v>
      </c>
      <c r="J4" s="5" t="s">
        <v>896</v>
      </c>
      <c r="K4" s="5" t="s">
        <v>894</v>
      </c>
      <c r="L4" s="5" t="s">
        <v>897</v>
      </c>
      <c r="M4" s="5" t="s">
        <v>898</v>
      </c>
      <c r="N4" s="5" t="s">
        <v>897</v>
      </c>
      <c r="O4" s="5" t="s">
        <v>900</v>
      </c>
      <c r="P4" s="28" t="s">
        <v>903</v>
      </c>
      <c r="Q4" s="28" t="s">
        <v>904</v>
      </c>
    </row>
  </sheetData>
  <mergeCells count="5">
    <mergeCell ref="V1:Y1"/>
    <mergeCell ref="AE1:AH1"/>
    <mergeCell ref="A3:A4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4B23-0D3C-4EC0-B43D-926360FC0B5C}">
  <dimension ref="A1:BL4"/>
  <sheetViews>
    <sheetView workbookViewId="0">
      <pane xSplit="3" ySplit="2" topLeftCell="R3" activePane="bottomRight" state="frozen"/>
      <selection pane="topRight" activeCell="D1" sqref="D1"/>
      <selection pane="bottomLeft" activeCell="A3" sqref="A3"/>
      <selection pane="bottomRight" activeCell="X3" sqref="X3:AB4"/>
    </sheetView>
  </sheetViews>
  <sheetFormatPr defaultRowHeight="15" x14ac:dyDescent="0.25"/>
  <cols>
    <col min="1" max="1" width="6.5703125" bestFit="1" customWidth="1"/>
    <col min="2" max="2" width="5.28515625" bestFit="1" customWidth="1"/>
    <col min="3" max="3" width="38.28515625" bestFit="1" customWidth="1"/>
    <col min="4" max="4" width="12" bestFit="1" customWidth="1"/>
    <col min="5" max="5" width="8.7109375" bestFit="1" customWidth="1"/>
    <col min="6" max="6" width="3.28515625" bestFit="1" customWidth="1"/>
    <col min="7" max="7" width="3.5703125" bestFit="1" customWidth="1"/>
    <col min="8" max="8" width="9.7109375" bestFit="1" customWidth="1"/>
    <col min="26" max="26" width="13.5703125" bestFit="1" customWidth="1"/>
    <col min="29" max="29" width="9.85546875" bestFit="1" customWidth="1"/>
    <col min="30" max="30" width="12.28515625" bestFit="1" customWidth="1"/>
    <col min="31" max="31" width="13.7109375" bestFit="1" customWidth="1"/>
    <col min="33" max="33" width="6.85546875" bestFit="1" customWidth="1"/>
    <col min="34" max="34" width="10.28515625" bestFit="1" customWidth="1"/>
    <col min="35" max="35" width="12.42578125" bestFit="1" customWidth="1"/>
  </cols>
  <sheetData>
    <row r="1" spans="1:64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1" t="s">
        <v>104</v>
      </c>
      <c r="Y1" s="11"/>
      <c r="Z1" s="11"/>
      <c r="AA1" s="11"/>
      <c r="AB1" s="22"/>
      <c r="AC1" s="13" t="s">
        <v>865</v>
      </c>
      <c r="AD1" s="13"/>
      <c r="AE1" s="14" t="s">
        <v>868</v>
      </c>
      <c r="AF1" s="14"/>
      <c r="AG1" s="14"/>
      <c r="AH1" s="14"/>
      <c r="AI1" s="14"/>
      <c r="AJ1" s="14"/>
      <c r="AK1" s="14"/>
      <c r="AL1" s="14"/>
      <c r="AM1" s="14"/>
      <c r="AN1" s="14"/>
      <c r="AO1" s="38" t="s">
        <v>56</v>
      </c>
      <c r="AP1" s="38"/>
      <c r="AQ1" s="38"/>
      <c r="AR1" s="38"/>
      <c r="AS1" s="55" t="s">
        <v>653</v>
      </c>
      <c r="AT1" s="55"/>
      <c r="AU1" s="55"/>
      <c r="AV1" s="55"/>
      <c r="AW1" s="38" t="s">
        <v>655</v>
      </c>
      <c r="AX1" s="38"/>
      <c r="AY1" s="38"/>
      <c r="AZ1" s="38"/>
      <c r="BA1" s="38"/>
      <c r="BB1" s="55" t="s">
        <v>660</v>
      </c>
      <c r="BC1" s="55"/>
      <c r="BD1" s="55"/>
      <c r="BE1" s="55"/>
      <c r="BF1" s="40" t="s">
        <v>663</v>
      </c>
      <c r="BG1" s="40"/>
      <c r="BH1" s="40"/>
      <c r="BI1" s="40"/>
      <c r="BJ1" s="40"/>
      <c r="BK1" s="40"/>
      <c r="BL1" s="40"/>
    </row>
    <row r="2" spans="1:64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748</v>
      </c>
      <c r="S2" s="8" t="s">
        <v>750</v>
      </c>
      <c r="T2" s="8" t="s">
        <v>91</v>
      </c>
      <c r="U2" s="8" t="s">
        <v>748</v>
      </c>
      <c r="V2" s="8" t="s">
        <v>750</v>
      </c>
      <c r="W2" s="8" t="s">
        <v>166</v>
      </c>
      <c r="X2" s="10" t="s">
        <v>87</v>
      </c>
      <c r="Y2" s="10" t="s">
        <v>94</v>
      </c>
      <c r="Z2" s="10" t="s">
        <v>336</v>
      </c>
      <c r="AA2" s="10" t="s">
        <v>366</v>
      </c>
      <c r="AB2" s="23" t="s">
        <v>107</v>
      </c>
      <c r="AC2" s="12" t="s">
        <v>115</v>
      </c>
      <c r="AD2" s="12" t="s">
        <v>116</v>
      </c>
      <c r="AE2" s="15" t="s">
        <v>516</v>
      </c>
      <c r="AF2" s="15" t="s">
        <v>235</v>
      </c>
      <c r="AG2" s="15" t="s">
        <v>243</v>
      </c>
      <c r="AH2" s="15" t="s">
        <v>871</v>
      </c>
      <c r="AI2" s="15" t="s">
        <v>634</v>
      </c>
      <c r="AJ2" s="15" t="s">
        <v>235</v>
      </c>
      <c r="AK2" s="15" t="s">
        <v>243</v>
      </c>
      <c r="AL2" s="15" t="s">
        <v>872</v>
      </c>
      <c r="AM2" s="15" t="s">
        <v>235</v>
      </c>
      <c r="AN2" s="15" t="s">
        <v>243</v>
      </c>
      <c r="AO2" s="39" t="s">
        <v>650</v>
      </c>
      <c r="AP2" s="39" t="s">
        <v>94</v>
      </c>
      <c r="AQ2" s="39" t="s">
        <v>651</v>
      </c>
      <c r="AR2" s="39" t="s">
        <v>652</v>
      </c>
      <c r="AS2" s="39" t="s">
        <v>650</v>
      </c>
      <c r="AT2" s="39" t="s">
        <v>94</v>
      </c>
      <c r="AU2" s="39" t="s">
        <v>651</v>
      </c>
      <c r="AV2" s="39" t="s">
        <v>652</v>
      </c>
      <c r="AW2" s="39" t="s">
        <v>650</v>
      </c>
      <c r="AX2" s="39" t="s">
        <v>94</v>
      </c>
      <c r="AY2" s="39" t="s">
        <v>651</v>
      </c>
      <c r="AZ2" s="39" t="s">
        <v>634</v>
      </c>
      <c r="BA2" s="39" t="s">
        <v>656</v>
      </c>
      <c r="BB2" s="39" t="s">
        <v>650</v>
      </c>
      <c r="BC2" s="39" t="s">
        <v>94</v>
      </c>
      <c r="BD2" s="39" t="s">
        <v>651</v>
      </c>
      <c r="BE2" s="39" t="s">
        <v>634</v>
      </c>
      <c r="BF2" s="39" t="s">
        <v>650</v>
      </c>
      <c r="BG2" s="39" t="s">
        <v>94</v>
      </c>
      <c r="BH2" s="39" t="s">
        <v>634</v>
      </c>
      <c r="BI2" s="39" t="s">
        <v>662</v>
      </c>
      <c r="BJ2" s="39" t="s">
        <v>666</v>
      </c>
      <c r="BK2" s="39" t="s">
        <v>665</v>
      </c>
      <c r="BL2" s="39" t="s">
        <v>664</v>
      </c>
    </row>
    <row r="3" spans="1:64" s="5" customFormat="1" ht="15" customHeight="1" x14ac:dyDescent="0.25">
      <c r="A3" s="62" t="s">
        <v>0</v>
      </c>
      <c r="B3" s="48" t="s">
        <v>806</v>
      </c>
      <c r="C3" s="48" t="str">
        <f>VLOOKUP(B3,'TAG ARMAZENAGEM'!$I$141:$K$241,3,0)</f>
        <v>CLASSIFICADOR ROTATIVO QUEIMADOR 1</v>
      </c>
      <c r="D3" s="5" t="s">
        <v>849</v>
      </c>
      <c r="I3" s="5" t="s">
        <v>93</v>
      </c>
      <c r="K3" s="5" t="s">
        <v>201</v>
      </c>
      <c r="L3" s="5">
        <v>3</v>
      </c>
      <c r="X3" s="5" t="s">
        <v>105</v>
      </c>
      <c r="Y3" s="5" t="s">
        <v>863</v>
      </c>
      <c r="Z3" s="5" t="s">
        <v>372</v>
      </c>
      <c r="AB3" s="9" t="s">
        <v>864</v>
      </c>
      <c r="AC3" s="5" t="s">
        <v>866</v>
      </c>
      <c r="AD3" s="5" t="s">
        <v>867</v>
      </c>
      <c r="AE3" s="5" t="s">
        <v>869</v>
      </c>
      <c r="AF3" s="5" t="s">
        <v>870</v>
      </c>
      <c r="AG3" s="5">
        <v>15.88</v>
      </c>
      <c r="AH3" s="5">
        <v>18</v>
      </c>
      <c r="AI3" s="5" t="s">
        <v>869</v>
      </c>
      <c r="AJ3" s="5" t="s">
        <v>870</v>
      </c>
      <c r="AK3" s="5">
        <v>15.88</v>
      </c>
      <c r="AL3" s="5" t="s">
        <v>869</v>
      </c>
      <c r="AM3" s="5" t="s">
        <v>870</v>
      </c>
      <c r="AN3" s="5">
        <v>15.88</v>
      </c>
    </row>
    <row r="4" spans="1:64" s="5" customFormat="1" x14ac:dyDescent="0.25">
      <c r="A4" s="63"/>
      <c r="B4" s="48" t="s">
        <v>808</v>
      </c>
      <c r="C4" s="48" t="str">
        <f>VLOOKUP(B4,'TAG ARMAZENAGEM'!$I$141:$K$241,3,0)</f>
        <v>CLASSIFICADOR ROTATIVO QUEIMADOR 2</v>
      </c>
      <c r="D4" s="5" t="s">
        <v>849</v>
      </c>
      <c r="I4" s="5" t="s">
        <v>93</v>
      </c>
      <c r="K4" s="5" t="s">
        <v>201</v>
      </c>
      <c r="L4" s="5">
        <v>3</v>
      </c>
      <c r="X4" s="5" t="s">
        <v>105</v>
      </c>
      <c r="Y4" s="5" t="s">
        <v>863</v>
      </c>
      <c r="Z4" s="5" t="s">
        <v>372</v>
      </c>
      <c r="AB4" s="9" t="s">
        <v>864</v>
      </c>
      <c r="AC4" s="5" t="s">
        <v>866</v>
      </c>
      <c r="AD4" s="5" t="s">
        <v>867</v>
      </c>
      <c r="AE4" s="5" t="s">
        <v>869</v>
      </c>
      <c r="AF4" s="5" t="s">
        <v>870</v>
      </c>
      <c r="AG4" s="5">
        <v>15.88</v>
      </c>
      <c r="AH4" s="5">
        <v>18</v>
      </c>
      <c r="AI4" s="5" t="s">
        <v>869</v>
      </c>
      <c r="AJ4" s="5" t="s">
        <v>870</v>
      </c>
      <c r="AK4" s="5">
        <v>15.88</v>
      </c>
      <c r="AL4" s="5" t="s">
        <v>869</v>
      </c>
      <c r="AM4" s="5" t="s">
        <v>870</v>
      </c>
      <c r="AN4" s="5">
        <v>15.88</v>
      </c>
    </row>
  </sheetData>
  <mergeCells count="3">
    <mergeCell ref="AS1:AV1"/>
    <mergeCell ref="BB1:BE1"/>
    <mergeCell ref="A3:A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05EDA-3AB3-4332-86F6-ED40C7038FD1}">
  <dimension ref="A1:EA11"/>
  <sheetViews>
    <sheetView workbookViewId="0">
      <pane xSplit="3" ySplit="2" topLeftCell="X3" activePane="bottomRight" state="frozen"/>
      <selection pane="topRight" activeCell="D1" sqref="D1"/>
      <selection pane="bottomLeft" activeCell="A3" sqref="A3"/>
      <selection pane="bottomRight" activeCell="X3" sqref="X3:AB11"/>
    </sheetView>
  </sheetViews>
  <sheetFormatPr defaultRowHeight="15" x14ac:dyDescent="0.25"/>
  <cols>
    <col min="2" max="2" width="9.28515625" bestFit="1" customWidth="1"/>
    <col min="3" max="3" width="45" bestFit="1" customWidth="1"/>
    <col min="4" max="4" width="12" style="5" bestFit="1" customWidth="1"/>
    <col min="5" max="5" width="8.7109375" style="5" bestFit="1" customWidth="1"/>
    <col min="6" max="8" width="9.140625" style="5"/>
    <col min="9" max="9" width="12" style="31" bestFit="1" customWidth="1"/>
    <col min="10" max="10" width="12.140625" bestFit="1" customWidth="1"/>
    <col min="11" max="12" width="9.140625" style="5"/>
    <col min="13" max="13" width="11.28515625" style="5" bestFit="1" customWidth="1"/>
    <col min="14" max="14" width="11" style="5" bestFit="1" customWidth="1"/>
    <col min="15" max="15" width="10.5703125" style="5" bestFit="1" customWidth="1"/>
    <col min="16" max="16" width="10.42578125" style="5" bestFit="1" customWidth="1"/>
    <col min="17" max="17" width="15.42578125" style="5" bestFit="1" customWidth="1"/>
    <col min="18" max="18" width="15.42578125" style="5" customWidth="1"/>
    <col min="19" max="19" width="20.85546875" style="5" bestFit="1" customWidth="1"/>
    <col min="20" max="20" width="14.28515625" style="5" bestFit="1" customWidth="1"/>
    <col min="21" max="21" width="14.28515625" style="5" customWidth="1"/>
    <col min="22" max="22" width="20.85546875" style="5" bestFit="1" customWidth="1"/>
    <col min="23" max="23" width="18.28515625" style="5" bestFit="1" customWidth="1"/>
    <col min="24" max="24" width="12" style="5" bestFit="1" customWidth="1"/>
    <col min="25" max="25" width="18.5703125" style="5" bestFit="1" customWidth="1"/>
    <col min="26" max="26" width="18.5703125" style="5" customWidth="1"/>
    <col min="27" max="27" width="21.28515625" style="5" bestFit="1" customWidth="1"/>
    <col min="28" max="28" width="9.140625" style="9"/>
    <col min="29" max="29" width="22.5703125" style="5" bestFit="1" customWidth="1"/>
    <col min="30" max="30" width="16.28515625" style="5" bestFit="1" customWidth="1"/>
    <col min="31" max="31" width="13.7109375" style="5" bestFit="1" customWidth="1"/>
    <col min="32" max="32" width="9.42578125" style="5" bestFit="1" customWidth="1"/>
    <col min="33" max="33" width="7" style="5" bestFit="1" customWidth="1"/>
    <col min="34" max="34" width="12.140625" style="5" customWidth="1"/>
    <col min="35" max="35" width="9.7109375" style="5" bestFit="1" customWidth="1"/>
    <col min="36" max="36" width="18.5703125" style="5" bestFit="1" customWidth="1"/>
    <col min="37" max="37" width="45.85546875" style="5" bestFit="1" customWidth="1"/>
    <col min="38" max="38" width="18.85546875" style="5" bestFit="1" customWidth="1"/>
    <col min="39" max="39" width="20" style="5" bestFit="1" customWidth="1"/>
    <col min="40" max="40" width="23.28515625" style="5" bestFit="1" customWidth="1"/>
    <col min="41" max="41" width="15" style="5" bestFit="1" customWidth="1"/>
    <col min="42" max="42" width="19" style="5" bestFit="1" customWidth="1"/>
    <col min="43" max="44" width="19" style="5" customWidth="1"/>
    <col min="45" max="45" width="13.7109375" style="5" bestFit="1" customWidth="1"/>
    <col min="46" max="46" width="20.85546875" style="5" bestFit="1" customWidth="1"/>
    <col min="47" max="47" width="23.85546875" style="5" bestFit="1" customWidth="1"/>
    <col min="48" max="48" width="16.7109375" style="5" bestFit="1" customWidth="1"/>
    <col min="49" max="49" width="17.28515625" style="5" bestFit="1" customWidth="1"/>
    <col min="50" max="50" width="16" style="5" customWidth="1"/>
    <col min="51" max="51" width="17.140625" style="5" bestFit="1" customWidth="1"/>
    <col min="52" max="52" width="18" style="5" bestFit="1" customWidth="1"/>
    <col min="53" max="53" width="15" style="5" bestFit="1" customWidth="1"/>
    <col min="54" max="56" width="16" style="5" customWidth="1"/>
    <col min="57" max="57" width="13.7109375" style="5" bestFit="1" customWidth="1"/>
    <col min="58" max="58" width="20.85546875" style="5" bestFit="1" customWidth="1"/>
    <col min="59" max="59" width="23.85546875" style="5" bestFit="1" customWidth="1"/>
    <col min="60" max="60" width="16.85546875" style="5" customWidth="1"/>
    <col min="61" max="61" width="16" style="5" customWidth="1"/>
    <col min="62" max="62" width="14.140625" style="5" bestFit="1" customWidth="1"/>
    <col min="63" max="63" width="17.140625" style="5" bestFit="1" customWidth="1"/>
    <col min="64" max="64" width="18" style="5" bestFit="1" customWidth="1"/>
    <col min="65" max="65" width="15" style="5" bestFit="1" customWidth="1"/>
    <col min="66" max="66" width="13.140625" style="5" bestFit="1" customWidth="1"/>
    <col min="67" max="67" width="15.140625" style="5" bestFit="1" customWidth="1"/>
    <col min="68" max="68" width="12.140625" style="5" bestFit="1" customWidth="1"/>
    <col min="69" max="69" width="11.85546875" style="5" bestFit="1" customWidth="1"/>
    <col min="70" max="70" width="13.7109375" style="5" bestFit="1" customWidth="1"/>
    <col min="71" max="71" width="20.85546875" style="5" bestFit="1" customWidth="1"/>
    <col min="72" max="72" width="23.85546875" style="5" bestFit="1" customWidth="1"/>
    <col min="73" max="73" width="16.7109375" style="5" bestFit="1" customWidth="1"/>
    <col min="74" max="74" width="10.42578125" style="5" bestFit="1" customWidth="1"/>
    <col min="75" max="75" width="17.7109375" style="5" bestFit="1" customWidth="1"/>
    <col min="76" max="76" width="17.140625" style="5" bestFit="1" customWidth="1"/>
    <col min="77" max="77" width="22" style="5" bestFit="1" customWidth="1"/>
    <col min="78" max="78" width="18.42578125" style="5" bestFit="1" customWidth="1"/>
    <col min="79" max="81" width="16.7109375" style="5" customWidth="1"/>
    <col min="82" max="82" width="13.7109375" style="5" bestFit="1" customWidth="1"/>
    <col min="83" max="83" width="20.85546875" style="5" bestFit="1" customWidth="1"/>
    <col min="84" max="84" width="23.85546875" style="5" bestFit="1" customWidth="1"/>
    <col min="85" max="85" width="16.7109375" style="5" customWidth="1"/>
    <col min="86" max="86" width="17" style="5" bestFit="1" customWidth="1"/>
    <col min="87" max="88" width="17" style="5" customWidth="1"/>
    <col min="89" max="89" width="9.140625" style="5"/>
    <col min="90" max="90" width="14" style="5" bestFit="1" customWidth="1"/>
    <col min="91" max="91" width="18.28515625" style="5" bestFit="1" customWidth="1"/>
    <col min="92" max="92" width="22" style="5" bestFit="1" customWidth="1"/>
    <col min="93" max="93" width="22" style="5" customWidth="1"/>
    <col min="94" max="94" width="17" style="5" bestFit="1" customWidth="1"/>
    <col min="95" max="95" width="5.85546875" style="5" bestFit="1" customWidth="1"/>
    <col min="96" max="96" width="12.28515625" style="5" bestFit="1" customWidth="1"/>
    <col min="97" max="97" width="18.28515625" style="5" bestFit="1" customWidth="1"/>
    <col min="98" max="98" width="22" style="5" bestFit="1" customWidth="1"/>
    <col min="99" max="99" width="22" style="5" customWidth="1"/>
    <col min="100" max="100" width="19.42578125" style="5" bestFit="1" customWidth="1"/>
    <col min="101" max="102" width="17" style="5" customWidth="1"/>
    <col min="103" max="103" width="5.85546875" style="5" bestFit="1" customWidth="1"/>
    <col min="104" max="104" width="12.28515625" style="5" bestFit="1" customWidth="1"/>
    <col min="105" max="105" width="18.28515625" style="5" bestFit="1" customWidth="1"/>
    <col min="106" max="106" width="22" style="5" bestFit="1" customWidth="1"/>
    <col min="107" max="107" width="22" style="5" customWidth="1"/>
    <col min="108" max="108" width="10.85546875" bestFit="1" customWidth="1"/>
    <col min="109" max="109" width="23.5703125" bestFit="1" customWidth="1"/>
    <col min="110" max="110" width="16.140625" bestFit="1" customWidth="1"/>
    <col min="111" max="111" width="20.42578125" bestFit="1" customWidth="1"/>
    <col min="112" max="112" width="10.85546875" bestFit="1" customWidth="1"/>
    <col min="113" max="113" width="24" bestFit="1" customWidth="1"/>
    <col min="114" max="114" width="16.140625" bestFit="1" customWidth="1"/>
    <col min="115" max="115" width="20.42578125" bestFit="1" customWidth="1"/>
    <col min="116" max="116" width="7.5703125" bestFit="1" customWidth="1"/>
    <col min="117" max="117" width="8.7109375" bestFit="1" customWidth="1"/>
    <col min="118" max="118" width="16.140625" bestFit="1" customWidth="1"/>
    <col min="119" max="119" width="10.28515625" bestFit="1" customWidth="1"/>
    <col min="120" max="120" width="18.140625" bestFit="1" customWidth="1"/>
    <col min="121" max="121" width="10.85546875" bestFit="1" customWidth="1"/>
    <col min="122" max="122" width="24" bestFit="1" customWidth="1"/>
    <col min="123" max="123" width="16.140625" bestFit="1" customWidth="1"/>
    <col min="124" max="124" width="10.28515625" bestFit="1" customWidth="1"/>
    <col min="125" max="125" width="7.5703125" bestFit="1" customWidth="1"/>
    <col min="126" max="126" width="8.7109375" bestFit="1" customWidth="1"/>
    <col min="127" max="127" width="10.28515625" bestFit="1" customWidth="1"/>
    <col min="128" max="128" width="12" bestFit="1" customWidth="1"/>
    <col min="129" max="129" width="19" bestFit="1" customWidth="1"/>
    <col min="130" max="130" width="13.85546875" bestFit="1" customWidth="1"/>
    <col min="131" max="131" width="9" bestFit="1" customWidth="1"/>
  </cols>
  <sheetData>
    <row r="1" spans="1:131" s="5" customFormat="1" x14ac:dyDescent="0.25">
      <c r="D1" s="29" t="s">
        <v>234</v>
      </c>
      <c r="E1" s="29"/>
      <c r="F1" s="29"/>
      <c r="G1" s="29"/>
      <c r="H1" s="29"/>
      <c r="I1" s="7" t="s">
        <v>84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1" t="s">
        <v>104</v>
      </c>
      <c r="Y1" s="11"/>
      <c r="Z1" s="11"/>
      <c r="AA1" s="11"/>
      <c r="AB1" s="22"/>
      <c r="AC1" s="13" t="s">
        <v>109</v>
      </c>
      <c r="AD1" s="13"/>
      <c r="AE1" s="14" t="s">
        <v>299</v>
      </c>
      <c r="AF1" s="14"/>
      <c r="AG1" s="14"/>
      <c r="AH1" s="14"/>
      <c r="AI1" s="14"/>
      <c r="AJ1" s="14"/>
      <c r="AK1" s="14"/>
      <c r="AL1" s="16" t="s">
        <v>303</v>
      </c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20" t="s">
        <v>313</v>
      </c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32" t="s">
        <v>425</v>
      </c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24" t="s">
        <v>308</v>
      </c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18" t="s">
        <v>317</v>
      </c>
      <c r="CI1" s="18"/>
      <c r="CJ1" s="18"/>
      <c r="CK1" s="18"/>
      <c r="CL1" s="18"/>
      <c r="CM1" s="18"/>
      <c r="CN1" s="18"/>
      <c r="CO1" s="18"/>
      <c r="CP1" s="26" t="s">
        <v>323</v>
      </c>
      <c r="CQ1" s="26"/>
      <c r="CR1" s="26"/>
      <c r="CS1" s="26"/>
      <c r="CT1" s="26"/>
      <c r="CU1" s="26"/>
      <c r="CV1" s="41" t="s">
        <v>384</v>
      </c>
      <c r="CW1" s="41"/>
      <c r="CX1" s="41"/>
      <c r="CY1" s="41"/>
      <c r="CZ1" s="41"/>
      <c r="DA1" s="41"/>
      <c r="DB1" s="41"/>
      <c r="DC1" s="41"/>
      <c r="DD1" s="38" t="s">
        <v>56</v>
      </c>
      <c r="DE1" s="38"/>
      <c r="DF1" s="38"/>
      <c r="DG1" s="38"/>
      <c r="DH1" s="55" t="s">
        <v>653</v>
      </c>
      <c r="DI1" s="55"/>
      <c r="DJ1" s="55"/>
      <c r="DK1" s="55"/>
      <c r="DL1" s="38" t="s">
        <v>655</v>
      </c>
      <c r="DM1" s="38"/>
      <c r="DN1" s="38"/>
      <c r="DO1" s="38"/>
      <c r="DP1" s="38"/>
      <c r="DQ1" s="55" t="s">
        <v>660</v>
      </c>
      <c r="DR1" s="55"/>
      <c r="DS1" s="55"/>
      <c r="DT1" s="55"/>
      <c r="DU1" s="40" t="s">
        <v>663</v>
      </c>
      <c r="DV1" s="40"/>
      <c r="DW1" s="40"/>
      <c r="DX1" s="40"/>
      <c r="DY1" s="40"/>
      <c r="DZ1" s="40"/>
      <c r="EA1" s="40"/>
    </row>
    <row r="2" spans="1:131" x14ac:dyDescent="0.25">
      <c r="A2" s="3" t="s">
        <v>643</v>
      </c>
      <c r="B2" s="3" t="s">
        <v>85</v>
      </c>
      <c r="C2" s="6" t="s">
        <v>86</v>
      </c>
      <c r="D2" s="30" t="s">
        <v>87</v>
      </c>
      <c r="E2" s="30" t="s">
        <v>94</v>
      </c>
      <c r="F2" s="30" t="s">
        <v>341</v>
      </c>
      <c r="G2" s="30" t="s">
        <v>342</v>
      </c>
      <c r="H2" s="30" t="s">
        <v>343</v>
      </c>
      <c r="I2" s="8" t="s">
        <v>87</v>
      </c>
      <c r="J2" s="8" t="s">
        <v>94</v>
      </c>
      <c r="K2" s="8" t="s">
        <v>88</v>
      </c>
      <c r="L2" s="8" t="s">
        <v>101</v>
      </c>
      <c r="M2" s="8" t="s">
        <v>97</v>
      </c>
      <c r="N2" s="8" t="s">
        <v>100</v>
      </c>
      <c r="O2" s="8" t="s">
        <v>89</v>
      </c>
      <c r="P2" s="8" t="s">
        <v>99</v>
      </c>
      <c r="Q2" s="8" t="s">
        <v>90</v>
      </c>
      <c r="R2" s="8" t="s">
        <v>748</v>
      </c>
      <c r="S2" s="8" t="s">
        <v>750</v>
      </c>
      <c r="T2" s="8" t="s">
        <v>91</v>
      </c>
      <c r="U2" s="8" t="s">
        <v>748</v>
      </c>
      <c r="V2" s="8" t="s">
        <v>750</v>
      </c>
      <c r="W2" s="8" t="s">
        <v>166</v>
      </c>
      <c r="X2" s="10" t="s">
        <v>87</v>
      </c>
      <c r="Y2" s="10" t="s">
        <v>94</v>
      </c>
      <c r="Z2" s="10" t="s">
        <v>336</v>
      </c>
      <c r="AA2" s="10" t="s">
        <v>366</v>
      </c>
      <c r="AB2" s="23" t="s">
        <v>107</v>
      </c>
      <c r="AC2" s="12" t="s">
        <v>110</v>
      </c>
      <c r="AD2" s="12" t="s">
        <v>111</v>
      </c>
      <c r="AE2" s="15" t="s">
        <v>87</v>
      </c>
      <c r="AF2" s="15" t="s">
        <v>235</v>
      </c>
      <c r="AG2" s="15" t="s">
        <v>340</v>
      </c>
      <c r="AH2" s="15" t="s">
        <v>300</v>
      </c>
      <c r="AI2" s="15" t="s">
        <v>94</v>
      </c>
      <c r="AJ2" s="15" t="s">
        <v>339</v>
      </c>
      <c r="AK2" s="15" t="s">
        <v>234</v>
      </c>
      <c r="AL2" s="17" t="s">
        <v>310</v>
      </c>
      <c r="AM2" s="17" t="s">
        <v>237</v>
      </c>
      <c r="AN2" s="17" t="s">
        <v>115</v>
      </c>
      <c r="AO2" s="17" t="s">
        <v>116</v>
      </c>
      <c r="AP2" s="17" t="s">
        <v>117</v>
      </c>
      <c r="AQ2" s="17" t="s">
        <v>207</v>
      </c>
      <c r="AR2" s="17" t="s">
        <v>123</v>
      </c>
      <c r="AS2" s="17" t="s">
        <v>336</v>
      </c>
      <c r="AT2" s="17" t="s">
        <v>357</v>
      </c>
      <c r="AU2" s="17" t="s">
        <v>358</v>
      </c>
      <c r="AV2" s="17" t="s">
        <v>473</v>
      </c>
      <c r="AW2" s="17" t="s">
        <v>316</v>
      </c>
      <c r="AX2" s="21" t="s">
        <v>310</v>
      </c>
      <c r="AY2" s="21" t="s">
        <v>237</v>
      </c>
      <c r="AZ2" s="21" t="s">
        <v>115</v>
      </c>
      <c r="BA2" s="21" t="s">
        <v>116</v>
      </c>
      <c r="BB2" s="21" t="s">
        <v>117</v>
      </c>
      <c r="BC2" s="21" t="s">
        <v>207</v>
      </c>
      <c r="BD2" s="21" t="s">
        <v>123</v>
      </c>
      <c r="BE2" s="21" t="s">
        <v>336</v>
      </c>
      <c r="BF2" s="21" t="s">
        <v>357</v>
      </c>
      <c r="BG2" s="21" t="s">
        <v>358</v>
      </c>
      <c r="BH2" s="21" t="s">
        <v>473</v>
      </c>
      <c r="BI2" s="21" t="s">
        <v>316</v>
      </c>
      <c r="BJ2" s="33" t="s">
        <v>310</v>
      </c>
      <c r="BK2" s="33" t="s">
        <v>237</v>
      </c>
      <c r="BL2" s="33" t="s">
        <v>115</v>
      </c>
      <c r="BM2" s="33" t="s">
        <v>116</v>
      </c>
      <c r="BN2" s="33" t="s">
        <v>117</v>
      </c>
      <c r="BO2" s="33" t="s">
        <v>207</v>
      </c>
      <c r="BP2" s="33" t="s">
        <v>434</v>
      </c>
      <c r="BQ2" s="33" t="s">
        <v>123</v>
      </c>
      <c r="BR2" s="33" t="s">
        <v>336</v>
      </c>
      <c r="BS2" s="33" t="s">
        <v>357</v>
      </c>
      <c r="BT2" s="33" t="s">
        <v>358</v>
      </c>
      <c r="BU2" s="33" t="s">
        <v>473</v>
      </c>
      <c r="BV2" s="33" t="s">
        <v>316</v>
      </c>
      <c r="BW2" s="25" t="s">
        <v>309</v>
      </c>
      <c r="BX2" s="25" t="s">
        <v>237</v>
      </c>
      <c r="BY2" s="25" t="s">
        <v>115</v>
      </c>
      <c r="BZ2" s="25" t="s">
        <v>116</v>
      </c>
      <c r="CA2" s="25" t="s">
        <v>117</v>
      </c>
      <c r="CB2" s="25" t="s">
        <v>207</v>
      </c>
      <c r="CC2" s="25" t="s">
        <v>123</v>
      </c>
      <c r="CD2" s="25" t="s">
        <v>336</v>
      </c>
      <c r="CE2" s="25" t="s">
        <v>357</v>
      </c>
      <c r="CF2" s="25" t="s">
        <v>358</v>
      </c>
      <c r="CG2" s="25" t="s">
        <v>473</v>
      </c>
      <c r="CH2" s="19" t="s">
        <v>115</v>
      </c>
      <c r="CI2" s="19" t="s">
        <v>116</v>
      </c>
      <c r="CJ2" s="19" t="s">
        <v>318</v>
      </c>
      <c r="CK2" s="19" t="s">
        <v>242</v>
      </c>
      <c r="CL2" s="19" t="s">
        <v>405</v>
      </c>
      <c r="CM2" s="19" t="s">
        <v>320</v>
      </c>
      <c r="CN2" s="19" t="s">
        <v>321</v>
      </c>
      <c r="CO2" s="19" t="s">
        <v>349</v>
      </c>
      <c r="CP2" s="27" t="s">
        <v>318</v>
      </c>
      <c r="CQ2" s="27" t="s">
        <v>242</v>
      </c>
      <c r="CR2" s="27" t="s">
        <v>405</v>
      </c>
      <c r="CS2" s="27" t="s">
        <v>320</v>
      </c>
      <c r="CT2" s="27" t="s">
        <v>321</v>
      </c>
      <c r="CU2" s="27" t="s">
        <v>349</v>
      </c>
      <c r="CV2" s="42" t="s">
        <v>115</v>
      </c>
      <c r="CW2" s="42" t="s">
        <v>116</v>
      </c>
      <c r="CX2" s="42" t="s">
        <v>318</v>
      </c>
      <c r="CY2" s="42" t="s">
        <v>242</v>
      </c>
      <c r="CZ2" s="42" t="s">
        <v>405</v>
      </c>
      <c r="DA2" s="42" t="s">
        <v>320</v>
      </c>
      <c r="DB2" s="42" t="s">
        <v>321</v>
      </c>
      <c r="DC2" s="42" t="s">
        <v>349</v>
      </c>
      <c r="DD2" s="39" t="s">
        <v>650</v>
      </c>
      <c r="DE2" s="39" t="s">
        <v>94</v>
      </c>
      <c r="DF2" s="39" t="s">
        <v>651</v>
      </c>
      <c r="DG2" s="39" t="s">
        <v>652</v>
      </c>
      <c r="DH2" s="39" t="s">
        <v>650</v>
      </c>
      <c r="DI2" s="39" t="s">
        <v>94</v>
      </c>
      <c r="DJ2" s="39" t="s">
        <v>651</v>
      </c>
      <c r="DK2" s="39" t="s">
        <v>652</v>
      </c>
      <c r="DL2" s="39" t="s">
        <v>650</v>
      </c>
      <c r="DM2" s="39" t="s">
        <v>94</v>
      </c>
      <c r="DN2" s="39" t="s">
        <v>651</v>
      </c>
      <c r="DO2" s="39" t="s">
        <v>634</v>
      </c>
      <c r="DP2" s="39" t="s">
        <v>656</v>
      </c>
      <c r="DQ2" s="39" t="s">
        <v>650</v>
      </c>
      <c r="DR2" s="39" t="s">
        <v>94</v>
      </c>
      <c r="DS2" s="39" t="s">
        <v>651</v>
      </c>
      <c r="DT2" s="39" t="s">
        <v>634</v>
      </c>
      <c r="DU2" s="39" t="s">
        <v>650</v>
      </c>
      <c r="DV2" s="39" t="s">
        <v>94</v>
      </c>
      <c r="DW2" s="39" t="s">
        <v>634</v>
      </c>
      <c r="DX2" s="39" t="s">
        <v>662</v>
      </c>
      <c r="DY2" s="39" t="s">
        <v>666</v>
      </c>
      <c r="DZ2" s="39" t="s">
        <v>665</v>
      </c>
      <c r="EA2" s="39" t="s">
        <v>664</v>
      </c>
    </row>
    <row r="3" spans="1:131" ht="15" customHeight="1" x14ac:dyDescent="0.25">
      <c r="A3" s="62" t="s">
        <v>0</v>
      </c>
      <c r="B3" s="4" t="s">
        <v>785</v>
      </c>
      <c r="C3" s="4" t="str">
        <f>VLOOKUP(B3,'TAG ARMAZENAGEM'!$I$141:$K$241,3,0)</f>
        <v>CORREIA TRANSP. SUP. ARMAZ. 1</v>
      </c>
      <c r="D3" s="5" t="s">
        <v>344</v>
      </c>
      <c r="E3" s="5" t="s">
        <v>359</v>
      </c>
      <c r="F3" s="5" t="s">
        <v>360</v>
      </c>
      <c r="G3" s="5" t="s">
        <v>363</v>
      </c>
      <c r="H3" s="5" t="s">
        <v>348</v>
      </c>
      <c r="I3" s="5" t="s">
        <v>93</v>
      </c>
      <c r="J3" s="5" t="s">
        <v>146</v>
      </c>
      <c r="K3" s="5" t="s">
        <v>276</v>
      </c>
      <c r="L3" s="5">
        <v>75</v>
      </c>
      <c r="M3" s="5">
        <v>380</v>
      </c>
      <c r="N3" s="5">
        <v>1775</v>
      </c>
      <c r="O3" s="5" t="s">
        <v>98</v>
      </c>
      <c r="P3" s="5">
        <v>60</v>
      </c>
      <c r="Q3" s="5" t="s">
        <v>277</v>
      </c>
      <c r="R3" s="5">
        <v>27</v>
      </c>
      <c r="S3" s="5">
        <v>12000</v>
      </c>
      <c r="T3" s="5" t="s">
        <v>277</v>
      </c>
      <c r="U3" s="5">
        <v>27</v>
      </c>
      <c r="V3" s="5">
        <v>12000</v>
      </c>
      <c r="W3" s="5" t="s">
        <v>204</v>
      </c>
      <c r="X3" s="5" t="s">
        <v>105</v>
      </c>
      <c r="Y3" s="5" t="s">
        <v>296</v>
      </c>
      <c r="Z3" s="5" t="s">
        <v>337</v>
      </c>
      <c r="AA3" s="5">
        <v>20</v>
      </c>
      <c r="AB3" s="9" t="s">
        <v>297</v>
      </c>
      <c r="AC3" s="5" t="s">
        <v>171</v>
      </c>
      <c r="AD3" s="5" t="s">
        <v>298</v>
      </c>
      <c r="AE3" s="5" t="s">
        <v>238</v>
      </c>
      <c r="AF3" s="5" t="s">
        <v>301</v>
      </c>
      <c r="AG3" s="5">
        <v>3</v>
      </c>
      <c r="AH3" s="5" t="s">
        <v>386</v>
      </c>
      <c r="AI3" s="5" t="s">
        <v>387</v>
      </c>
      <c r="AJ3" s="5">
        <v>301</v>
      </c>
      <c r="AK3" s="5" t="s">
        <v>302</v>
      </c>
      <c r="AL3" s="5" t="s">
        <v>304</v>
      </c>
      <c r="AM3" s="5" t="s">
        <v>305</v>
      </c>
      <c r="AN3" s="5" t="s">
        <v>306</v>
      </c>
      <c r="AO3" s="5" t="s">
        <v>307</v>
      </c>
      <c r="AP3" s="5" t="s">
        <v>420</v>
      </c>
      <c r="AQ3" s="5" t="s">
        <v>188</v>
      </c>
      <c r="AR3" s="5" t="s">
        <v>446</v>
      </c>
      <c r="AS3" s="5" t="s">
        <v>367</v>
      </c>
      <c r="AT3" s="5">
        <v>25</v>
      </c>
      <c r="AU3" s="5">
        <v>62</v>
      </c>
      <c r="AV3" s="5">
        <v>3</v>
      </c>
      <c r="AW3" s="5" t="s">
        <v>324</v>
      </c>
      <c r="AX3" s="5" t="s">
        <v>447</v>
      </c>
      <c r="AY3" s="5" t="s">
        <v>314</v>
      </c>
      <c r="AZ3" s="5" t="s">
        <v>458</v>
      </c>
      <c r="BA3" s="5" t="s">
        <v>460</v>
      </c>
      <c r="BB3" s="5" t="s">
        <v>403</v>
      </c>
      <c r="BC3" s="5" t="s">
        <v>133</v>
      </c>
      <c r="BD3" s="5" t="s">
        <v>445</v>
      </c>
      <c r="BE3" s="5" t="s">
        <v>367</v>
      </c>
      <c r="BF3" s="5">
        <v>11</v>
      </c>
      <c r="BG3" s="5">
        <v>27</v>
      </c>
      <c r="BH3" s="5">
        <v>3</v>
      </c>
      <c r="BI3" s="5" t="s">
        <v>315</v>
      </c>
      <c r="BJ3" s="5" t="s">
        <v>448</v>
      </c>
      <c r="BK3" s="5" t="s">
        <v>314</v>
      </c>
      <c r="BL3" s="5" t="s">
        <v>449</v>
      </c>
      <c r="BM3" s="5" t="s">
        <v>450</v>
      </c>
      <c r="BN3" s="5" t="s">
        <v>451</v>
      </c>
      <c r="BO3" s="5" t="s">
        <v>452</v>
      </c>
      <c r="BP3" s="5" t="s">
        <v>453</v>
      </c>
      <c r="BQ3" s="5" t="s">
        <v>454</v>
      </c>
      <c r="BR3" s="5" t="s">
        <v>367</v>
      </c>
      <c r="BS3" s="5">
        <v>11</v>
      </c>
      <c r="BT3" s="5">
        <v>27</v>
      </c>
      <c r="BU3" s="5">
        <v>3</v>
      </c>
      <c r="BW3" s="5" t="s">
        <v>312</v>
      </c>
      <c r="BX3" s="5" t="s">
        <v>314</v>
      </c>
      <c r="BY3" s="5" t="s">
        <v>463</v>
      </c>
      <c r="BZ3" s="5" t="s">
        <v>311</v>
      </c>
      <c r="CA3" s="5" t="s">
        <v>398</v>
      </c>
      <c r="CB3" s="5" t="s">
        <v>456</v>
      </c>
      <c r="CC3" s="5" t="s">
        <v>457</v>
      </c>
      <c r="CD3" s="5" t="s">
        <v>367</v>
      </c>
      <c r="CE3" s="5">
        <v>5</v>
      </c>
      <c r="CF3" s="5">
        <v>13</v>
      </c>
      <c r="CG3" s="5">
        <v>3</v>
      </c>
      <c r="CH3" s="5" t="s">
        <v>202</v>
      </c>
      <c r="CI3" s="5" t="s">
        <v>202</v>
      </c>
      <c r="CJ3" s="5" t="s">
        <v>319</v>
      </c>
      <c r="CK3" s="5">
        <v>381</v>
      </c>
      <c r="CO3" s="5" t="s">
        <v>385</v>
      </c>
      <c r="CP3" s="5" t="s">
        <v>322</v>
      </c>
      <c r="CQ3" s="5">
        <v>48</v>
      </c>
      <c r="CV3" s="5" t="s">
        <v>202</v>
      </c>
      <c r="CW3" s="5" t="s">
        <v>202</v>
      </c>
      <c r="CX3" s="5" t="s">
        <v>202</v>
      </c>
      <c r="CY3" s="5" t="s">
        <v>202</v>
      </c>
      <c r="CZ3" s="5" t="s">
        <v>202</v>
      </c>
      <c r="DA3" s="5" t="s">
        <v>202</v>
      </c>
      <c r="DB3" s="5" t="s">
        <v>202</v>
      </c>
      <c r="DC3" s="5" t="s">
        <v>202</v>
      </c>
      <c r="DD3" s="5" t="s">
        <v>668</v>
      </c>
      <c r="DE3" s="5" t="s">
        <v>670</v>
      </c>
      <c r="DF3" s="5" t="s">
        <v>729</v>
      </c>
      <c r="DG3" s="5" t="s">
        <v>672</v>
      </c>
      <c r="DH3" s="5" t="s">
        <v>668</v>
      </c>
      <c r="DI3" s="5" t="s">
        <v>693</v>
      </c>
      <c r="DJ3" s="5" t="s">
        <v>673</v>
      </c>
      <c r="DK3" s="5">
        <v>115</v>
      </c>
      <c r="DL3" s="5" t="s">
        <v>93</v>
      </c>
      <c r="DM3" s="5" t="s">
        <v>657</v>
      </c>
      <c r="DN3" s="5" t="s">
        <v>674</v>
      </c>
      <c r="DO3" s="5">
        <v>130</v>
      </c>
      <c r="DP3" s="5" t="s">
        <v>675</v>
      </c>
      <c r="DQ3" s="5" t="s">
        <v>668</v>
      </c>
      <c r="DR3" s="5" t="s">
        <v>693</v>
      </c>
      <c r="DS3" s="5" t="s">
        <v>676</v>
      </c>
      <c r="DT3" s="5">
        <v>115</v>
      </c>
      <c r="DU3" s="5" t="s">
        <v>202</v>
      </c>
      <c r="DV3" s="5" t="s">
        <v>202</v>
      </c>
      <c r="DW3" s="5" t="s">
        <v>202</v>
      </c>
      <c r="DX3" s="5">
        <v>35</v>
      </c>
      <c r="DY3" s="5">
        <v>101</v>
      </c>
      <c r="DZ3" s="5">
        <v>75</v>
      </c>
      <c r="EA3" s="5">
        <v>1</v>
      </c>
    </row>
    <row r="4" spans="1:131" x14ac:dyDescent="0.25">
      <c r="A4" s="63"/>
      <c r="B4" s="4" t="s">
        <v>790</v>
      </c>
      <c r="C4" s="4" t="str">
        <f>VLOOKUP(B4,'TAG ARMAZENAGEM'!$I$141:$K$241,3,0)</f>
        <v>CORREIA TRANSP. LIGACAO ARMAZ. 2</v>
      </c>
      <c r="D4" s="5" t="s">
        <v>344</v>
      </c>
      <c r="E4" s="5" t="s">
        <v>359</v>
      </c>
      <c r="F4" s="5" t="s">
        <v>361</v>
      </c>
      <c r="G4" s="5" t="s">
        <v>365</v>
      </c>
      <c r="H4" s="5" t="s">
        <v>348</v>
      </c>
      <c r="I4" s="5" t="s">
        <v>93</v>
      </c>
      <c r="J4" s="5" t="s">
        <v>146</v>
      </c>
      <c r="K4" s="5" t="s">
        <v>276</v>
      </c>
      <c r="L4" s="5">
        <v>75</v>
      </c>
      <c r="M4" s="5">
        <v>380</v>
      </c>
      <c r="N4" s="5">
        <v>1775</v>
      </c>
      <c r="O4" s="5" t="s">
        <v>163</v>
      </c>
      <c r="P4" s="5">
        <v>60</v>
      </c>
      <c r="Q4" s="5" t="s">
        <v>277</v>
      </c>
      <c r="R4" s="5">
        <v>27</v>
      </c>
      <c r="S4" s="5">
        <v>12000</v>
      </c>
      <c r="T4" s="5" t="s">
        <v>277</v>
      </c>
      <c r="U4" s="5">
        <v>27</v>
      </c>
      <c r="V4" s="5">
        <v>12000</v>
      </c>
      <c r="W4" s="5" t="s">
        <v>204</v>
      </c>
      <c r="X4" s="5" t="s">
        <v>105</v>
      </c>
      <c r="Y4" s="5" t="s">
        <v>296</v>
      </c>
      <c r="Z4" s="5" t="s">
        <v>337</v>
      </c>
      <c r="AA4" s="5">
        <v>20</v>
      </c>
      <c r="AB4" s="9" t="s">
        <v>297</v>
      </c>
      <c r="AC4" s="5" t="s">
        <v>171</v>
      </c>
      <c r="AD4" s="5" t="s">
        <v>298</v>
      </c>
      <c r="AE4" s="5" t="s">
        <v>238</v>
      </c>
      <c r="AF4" s="5" t="s">
        <v>301</v>
      </c>
      <c r="AG4" s="5">
        <v>2</v>
      </c>
      <c r="AH4" s="5" t="s">
        <v>386</v>
      </c>
      <c r="AI4" s="5" t="s">
        <v>388</v>
      </c>
      <c r="AJ4" s="5">
        <v>147</v>
      </c>
      <c r="AK4" s="5" t="s">
        <v>302</v>
      </c>
      <c r="AL4" s="5" t="s">
        <v>304</v>
      </c>
      <c r="AM4" s="5" t="s">
        <v>305</v>
      </c>
      <c r="AN4" s="5" t="s">
        <v>306</v>
      </c>
      <c r="AO4" s="5" t="s">
        <v>307</v>
      </c>
      <c r="AP4" s="5" t="s">
        <v>420</v>
      </c>
      <c r="AQ4" s="5" t="s">
        <v>188</v>
      </c>
      <c r="AR4" s="5" t="s">
        <v>446</v>
      </c>
      <c r="AS4" s="5" t="s">
        <v>367</v>
      </c>
      <c r="AT4" s="5">
        <v>25</v>
      </c>
      <c r="AU4" s="5">
        <v>62</v>
      </c>
      <c r="AV4" s="5">
        <v>3</v>
      </c>
      <c r="AW4" s="5" t="s">
        <v>324</v>
      </c>
      <c r="AX4" s="5" t="s">
        <v>447</v>
      </c>
      <c r="AY4" s="5" t="s">
        <v>314</v>
      </c>
      <c r="AZ4" s="5" t="s">
        <v>458</v>
      </c>
      <c r="BA4" s="5" t="s">
        <v>460</v>
      </c>
      <c r="BB4" s="5" t="s">
        <v>403</v>
      </c>
      <c r="BC4" s="5" t="s">
        <v>133</v>
      </c>
      <c r="BD4" s="5" t="s">
        <v>445</v>
      </c>
      <c r="BE4" s="5" t="s">
        <v>367</v>
      </c>
      <c r="BF4" s="5">
        <v>11</v>
      </c>
      <c r="BG4" s="5">
        <v>27</v>
      </c>
      <c r="BH4" s="5">
        <v>3</v>
      </c>
      <c r="BI4" s="5" t="s">
        <v>315</v>
      </c>
      <c r="BJ4" s="5" t="s">
        <v>448</v>
      </c>
      <c r="BK4" s="5" t="s">
        <v>314</v>
      </c>
      <c r="BL4" s="5" t="s">
        <v>449</v>
      </c>
      <c r="BM4" s="5" t="s">
        <v>450</v>
      </c>
      <c r="BN4" s="5" t="s">
        <v>451</v>
      </c>
      <c r="BO4" s="5" t="s">
        <v>452</v>
      </c>
      <c r="BP4" s="5" t="s">
        <v>453</v>
      </c>
      <c r="BQ4" s="5" t="s">
        <v>454</v>
      </c>
      <c r="BR4" s="5" t="s">
        <v>367</v>
      </c>
      <c r="BS4" s="5">
        <v>11</v>
      </c>
      <c r="BT4" s="5">
        <v>27</v>
      </c>
      <c r="BU4" s="5">
        <v>3</v>
      </c>
      <c r="BW4" s="5" t="s">
        <v>312</v>
      </c>
      <c r="BX4" s="5" t="s">
        <v>314</v>
      </c>
      <c r="BY4" s="5" t="s">
        <v>463</v>
      </c>
      <c r="BZ4" s="5" t="s">
        <v>311</v>
      </c>
      <c r="CA4" s="5" t="s">
        <v>398</v>
      </c>
      <c r="CB4" s="5" t="s">
        <v>456</v>
      </c>
      <c r="CC4" s="5" t="s">
        <v>457</v>
      </c>
      <c r="CD4" s="5" t="s">
        <v>367</v>
      </c>
      <c r="CE4" s="5">
        <v>5</v>
      </c>
      <c r="CF4" s="5">
        <v>13</v>
      </c>
      <c r="CG4" s="5">
        <v>3</v>
      </c>
      <c r="CH4" s="5" t="s">
        <v>202</v>
      </c>
      <c r="CI4" s="5" t="s">
        <v>202</v>
      </c>
      <c r="CJ4" s="5" t="s">
        <v>319</v>
      </c>
      <c r="CK4" s="5">
        <v>189</v>
      </c>
      <c r="CO4" s="5" t="s">
        <v>385</v>
      </c>
      <c r="CP4" s="5" t="s">
        <v>322</v>
      </c>
      <c r="CQ4" s="5">
        <v>23</v>
      </c>
      <c r="CV4" s="5" t="s">
        <v>202</v>
      </c>
      <c r="CW4" s="5" t="s">
        <v>202</v>
      </c>
      <c r="CX4" s="5" t="s">
        <v>202</v>
      </c>
      <c r="CY4" s="5" t="s">
        <v>202</v>
      </c>
      <c r="CZ4" s="5" t="s">
        <v>202</v>
      </c>
      <c r="DA4" s="5" t="s">
        <v>202</v>
      </c>
      <c r="DB4" s="5" t="s">
        <v>202</v>
      </c>
      <c r="DC4" s="5" t="s">
        <v>202</v>
      </c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</row>
    <row r="5" spans="1:131" x14ac:dyDescent="0.25">
      <c r="A5" s="63"/>
      <c r="B5" s="4" t="s">
        <v>791</v>
      </c>
      <c r="C5" s="4" t="str">
        <f>VLOOKUP(B5,'TAG ARMAZENAGEM'!$I$141:$K$241,3,0)</f>
        <v>CORREIA TRANSP. SUP. ARMAZ. 2</v>
      </c>
      <c r="D5" s="5" t="s">
        <v>344</v>
      </c>
      <c r="E5" s="5" t="s">
        <v>359</v>
      </c>
      <c r="F5" s="5" t="s">
        <v>362</v>
      </c>
      <c r="G5" s="5" t="s">
        <v>364</v>
      </c>
      <c r="H5" s="5" t="s">
        <v>348</v>
      </c>
      <c r="I5" s="5" t="s">
        <v>93</v>
      </c>
      <c r="J5" s="5" t="s">
        <v>146</v>
      </c>
      <c r="K5" s="5" t="s">
        <v>276</v>
      </c>
      <c r="L5" s="5">
        <v>75</v>
      </c>
      <c r="M5" s="5">
        <v>380</v>
      </c>
      <c r="N5" s="5">
        <v>1775</v>
      </c>
      <c r="O5" s="5" t="s">
        <v>98</v>
      </c>
      <c r="P5" s="5">
        <v>60</v>
      </c>
      <c r="Q5" s="5" t="s">
        <v>277</v>
      </c>
      <c r="R5" s="5">
        <v>27</v>
      </c>
      <c r="S5" s="5">
        <v>12000</v>
      </c>
      <c r="T5" s="5" t="s">
        <v>277</v>
      </c>
      <c r="U5" s="5">
        <v>27</v>
      </c>
      <c r="V5" s="5">
        <v>12000</v>
      </c>
      <c r="W5" s="5" t="s">
        <v>204</v>
      </c>
      <c r="X5" s="5" t="s">
        <v>105</v>
      </c>
      <c r="Y5" s="5" t="s">
        <v>296</v>
      </c>
      <c r="Z5" s="5" t="s">
        <v>337</v>
      </c>
      <c r="AA5" s="5">
        <v>20</v>
      </c>
      <c r="AB5" s="9" t="s">
        <v>297</v>
      </c>
      <c r="AC5" s="5" t="s">
        <v>171</v>
      </c>
      <c r="AD5" s="5" t="s">
        <v>298</v>
      </c>
      <c r="AE5" s="5" t="s">
        <v>238</v>
      </c>
      <c r="AF5" s="5" t="s">
        <v>301</v>
      </c>
      <c r="AG5" s="5">
        <v>3</v>
      </c>
      <c r="AH5" s="5" t="s">
        <v>386</v>
      </c>
      <c r="AI5" s="5" t="s">
        <v>387</v>
      </c>
      <c r="AJ5" s="5">
        <v>301</v>
      </c>
      <c r="AK5" s="5" t="s">
        <v>302</v>
      </c>
      <c r="AL5" s="5" t="s">
        <v>304</v>
      </c>
      <c r="AM5" s="5" t="s">
        <v>305</v>
      </c>
      <c r="AN5" s="5" t="s">
        <v>306</v>
      </c>
      <c r="AO5" s="5" t="s">
        <v>307</v>
      </c>
      <c r="AP5" s="5" t="s">
        <v>420</v>
      </c>
      <c r="AQ5" s="5" t="s">
        <v>188</v>
      </c>
      <c r="AR5" s="5" t="s">
        <v>446</v>
      </c>
      <c r="AS5" s="5" t="s">
        <v>367</v>
      </c>
      <c r="AT5" s="5">
        <v>25</v>
      </c>
      <c r="AU5" s="5">
        <v>62</v>
      </c>
      <c r="AV5" s="5">
        <v>3</v>
      </c>
      <c r="AW5" s="5" t="s">
        <v>324</v>
      </c>
      <c r="AX5" s="5" t="s">
        <v>447</v>
      </c>
      <c r="AY5" s="5" t="s">
        <v>314</v>
      </c>
      <c r="AZ5" s="5" t="s">
        <v>458</v>
      </c>
      <c r="BA5" s="5" t="s">
        <v>460</v>
      </c>
      <c r="BB5" s="5" t="s">
        <v>403</v>
      </c>
      <c r="BC5" s="5" t="s">
        <v>133</v>
      </c>
      <c r="BD5" s="5" t="s">
        <v>445</v>
      </c>
      <c r="BE5" s="5" t="s">
        <v>367</v>
      </c>
      <c r="BF5" s="5">
        <v>11</v>
      </c>
      <c r="BG5" s="5">
        <v>27</v>
      </c>
      <c r="BH5" s="5">
        <v>3</v>
      </c>
      <c r="BI5" s="5" t="s">
        <v>315</v>
      </c>
      <c r="BJ5" s="5" t="s">
        <v>448</v>
      </c>
      <c r="BK5" s="5" t="s">
        <v>314</v>
      </c>
      <c r="BL5" s="5" t="s">
        <v>449</v>
      </c>
      <c r="BM5" s="5" t="s">
        <v>450</v>
      </c>
      <c r="BN5" s="5" t="s">
        <v>451</v>
      </c>
      <c r="BO5" s="5" t="s">
        <v>452</v>
      </c>
      <c r="BP5" s="5" t="s">
        <v>453</v>
      </c>
      <c r="BQ5" s="5" t="s">
        <v>454</v>
      </c>
      <c r="BR5" s="5" t="s">
        <v>367</v>
      </c>
      <c r="BS5" s="5">
        <v>11</v>
      </c>
      <c r="BT5" s="5">
        <v>27</v>
      </c>
      <c r="BU5" s="5">
        <v>3</v>
      </c>
      <c r="BW5" s="5" t="s">
        <v>312</v>
      </c>
      <c r="BX5" s="5" t="s">
        <v>314</v>
      </c>
      <c r="BY5" s="5" t="s">
        <v>463</v>
      </c>
      <c r="BZ5" s="5" t="s">
        <v>311</v>
      </c>
      <c r="CA5" s="5" t="s">
        <v>398</v>
      </c>
      <c r="CB5" s="5" t="s">
        <v>456</v>
      </c>
      <c r="CC5" s="5" t="s">
        <v>457</v>
      </c>
      <c r="CD5" s="5" t="s">
        <v>367</v>
      </c>
      <c r="CE5" s="5">
        <v>5</v>
      </c>
      <c r="CF5" s="5">
        <v>13</v>
      </c>
      <c r="CG5" s="5">
        <v>3</v>
      </c>
      <c r="CH5" s="5" t="s">
        <v>202</v>
      </c>
      <c r="CI5" s="5" t="s">
        <v>202</v>
      </c>
      <c r="CJ5" s="5" t="s">
        <v>319</v>
      </c>
      <c r="CK5" s="5">
        <v>381</v>
      </c>
      <c r="CO5" s="5" t="s">
        <v>385</v>
      </c>
      <c r="CP5" s="5" t="s">
        <v>322</v>
      </c>
      <c r="CQ5" s="5">
        <v>48</v>
      </c>
      <c r="CV5" s="5" t="s">
        <v>202</v>
      </c>
      <c r="CW5" s="5" t="s">
        <v>202</v>
      </c>
      <c r="CX5" s="5" t="s">
        <v>202</v>
      </c>
      <c r="CY5" s="5" t="s">
        <v>202</v>
      </c>
      <c r="CZ5" s="5" t="s">
        <v>202</v>
      </c>
      <c r="DA5" s="5" t="s">
        <v>202</v>
      </c>
      <c r="DB5" s="5" t="s">
        <v>202</v>
      </c>
      <c r="DC5" s="5" t="s">
        <v>202</v>
      </c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</row>
    <row r="6" spans="1:131" ht="30" x14ac:dyDescent="0.25">
      <c r="A6" s="63"/>
      <c r="B6" s="4" t="s">
        <v>793</v>
      </c>
      <c r="C6" s="4" t="str">
        <f>VLOOKUP(B6,'TAG ARMAZENAGEM'!$I$141:$K$241,3,0)</f>
        <v>CORREIA TRANSPORT. ENCLAUSURADA ARMAZ. 1</v>
      </c>
      <c r="D6" s="5" t="s">
        <v>344</v>
      </c>
      <c r="E6" s="5" t="s">
        <v>345</v>
      </c>
      <c r="F6" s="5" t="s">
        <v>346</v>
      </c>
      <c r="G6" s="5" t="s">
        <v>347</v>
      </c>
      <c r="H6" s="5" t="s">
        <v>348</v>
      </c>
      <c r="I6" s="5" t="s">
        <v>93</v>
      </c>
      <c r="J6" s="5" t="s">
        <v>146</v>
      </c>
      <c r="K6" s="5" t="s">
        <v>96</v>
      </c>
      <c r="L6" s="5">
        <v>40</v>
      </c>
      <c r="M6" s="5">
        <v>380</v>
      </c>
      <c r="N6" s="5">
        <v>1775</v>
      </c>
      <c r="O6" s="5" t="s">
        <v>98</v>
      </c>
      <c r="P6" s="5">
        <v>60</v>
      </c>
      <c r="Q6" s="5" t="s">
        <v>102</v>
      </c>
      <c r="R6" s="5" t="s">
        <v>202</v>
      </c>
      <c r="S6" s="5" t="s">
        <v>202</v>
      </c>
      <c r="T6" s="5" t="s">
        <v>103</v>
      </c>
      <c r="U6" s="5" t="s">
        <v>202</v>
      </c>
      <c r="V6" s="5" t="s">
        <v>202</v>
      </c>
      <c r="W6" s="5" t="s">
        <v>204</v>
      </c>
      <c r="X6" s="5" t="s">
        <v>105</v>
      </c>
      <c r="Y6" s="5" t="s">
        <v>391</v>
      </c>
      <c r="Z6" s="5" t="s">
        <v>337</v>
      </c>
      <c r="AA6" s="5">
        <v>14</v>
      </c>
      <c r="AB6" s="9" t="s">
        <v>325</v>
      </c>
      <c r="AC6" s="5" t="s">
        <v>171</v>
      </c>
      <c r="AD6" s="5" t="s">
        <v>298</v>
      </c>
      <c r="AE6" s="5" t="s">
        <v>238</v>
      </c>
      <c r="AF6" s="5" t="s">
        <v>326</v>
      </c>
      <c r="AG6" s="5">
        <v>2</v>
      </c>
      <c r="AH6" s="5" t="s">
        <v>327</v>
      </c>
      <c r="AI6" s="5" t="s">
        <v>338</v>
      </c>
      <c r="AJ6" s="5">
        <v>316</v>
      </c>
      <c r="AK6" s="5" t="s">
        <v>302</v>
      </c>
      <c r="AL6" s="5" t="s">
        <v>328</v>
      </c>
      <c r="AM6" s="5" t="s">
        <v>305</v>
      </c>
      <c r="AN6" s="28" t="s">
        <v>330</v>
      </c>
      <c r="AO6" s="5" t="s">
        <v>174</v>
      </c>
      <c r="AP6" s="5" t="s">
        <v>421</v>
      </c>
      <c r="AQ6" s="5" t="s">
        <v>175</v>
      </c>
      <c r="AR6" s="5" t="s">
        <v>394</v>
      </c>
      <c r="AS6" s="5" t="s">
        <v>367</v>
      </c>
      <c r="AT6" s="5">
        <v>21</v>
      </c>
      <c r="AU6" s="5">
        <v>53</v>
      </c>
      <c r="AV6" s="5">
        <v>3</v>
      </c>
      <c r="AW6" s="5" t="s">
        <v>329</v>
      </c>
      <c r="AX6" s="5" t="s">
        <v>331</v>
      </c>
      <c r="AY6" s="5" t="s">
        <v>314</v>
      </c>
      <c r="AZ6" s="28" t="s">
        <v>459</v>
      </c>
      <c r="BA6" s="5" t="s">
        <v>288</v>
      </c>
      <c r="BB6" s="5" t="s">
        <v>403</v>
      </c>
      <c r="BC6" s="5" t="s">
        <v>461</v>
      </c>
      <c r="BD6" s="5" t="s">
        <v>462</v>
      </c>
      <c r="BE6" s="5" t="s">
        <v>367</v>
      </c>
      <c r="BF6" s="5">
        <v>11</v>
      </c>
      <c r="BG6" s="5">
        <v>27</v>
      </c>
      <c r="BH6" s="5">
        <v>3</v>
      </c>
      <c r="BI6" s="5" t="s">
        <v>332</v>
      </c>
      <c r="BJ6" s="5" t="s">
        <v>202</v>
      </c>
      <c r="BK6" s="5" t="s">
        <v>202</v>
      </c>
      <c r="BL6" s="5" t="s">
        <v>202</v>
      </c>
      <c r="BM6" s="5" t="s">
        <v>202</v>
      </c>
      <c r="BN6" s="5" t="s">
        <v>202</v>
      </c>
      <c r="BO6" s="5" t="s">
        <v>202</v>
      </c>
      <c r="BP6" s="5" t="s">
        <v>202</v>
      </c>
      <c r="BQ6" s="5" t="s">
        <v>202</v>
      </c>
      <c r="BR6" s="5" t="s">
        <v>202</v>
      </c>
      <c r="BS6" s="5" t="s">
        <v>202</v>
      </c>
      <c r="BT6" s="5" t="s">
        <v>202</v>
      </c>
      <c r="BU6" s="5" t="s">
        <v>202</v>
      </c>
      <c r="BV6" s="5" t="s">
        <v>202</v>
      </c>
      <c r="BW6" s="5" t="s">
        <v>333</v>
      </c>
      <c r="BX6" s="5" t="s">
        <v>314</v>
      </c>
      <c r="BY6" s="28" t="s">
        <v>464</v>
      </c>
      <c r="BZ6" s="5" t="s">
        <v>334</v>
      </c>
      <c r="CA6" s="5" t="s">
        <v>399</v>
      </c>
      <c r="CB6" s="5" t="s">
        <v>455</v>
      </c>
      <c r="CC6" s="5" t="s">
        <v>465</v>
      </c>
      <c r="CD6" s="5" t="s">
        <v>367</v>
      </c>
      <c r="CE6" s="5">
        <v>5</v>
      </c>
      <c r="CF6" s="5">
        <v>13</v>
      </c>
      <c r="CG6" s="5">
        <v>3</v>
      </c>
      <c r="CH6" s="5" t="s">
        <v>354</v>
      </c>
      <c r="CI6" s="5" t="s">
        <v>355</v>
      </c>
      <c r="CJ6" s="5" t="s">
        <v>335</v>
      </c>
      <c r="CK6" s="5">
        <v>151</v>
      </c>
      <c r="CO6" s="5" t="s">
        <v>350</v>
      </c>
      <c r="CP6" s="5" t="s">
        <v>202</v>
      </c>
      <c r="CQ6" s="5" t="s">
        <v>202</v>
      </c>
      <c r="CR6" s="5" t="s">
        <v>202</v>
      </c>
      <c r="CS6" s="5" t="s">
        <v>202</v>
      </c>
      <c r="CT6" s="5" t="s">
        <v>202</v>
      </c>
      <c r="CU6" s="5" t="s">
        <v>202</v>
      </c>
      <c r="CV6" s="5" t="s">
        <v>353</v>
      </c>
      <c r="CW6" s="5" t="s">
        <v>352</v>
      </c>
      <c r="CX6" s="5" t="s">
        <v>351</v>
      </c>
      <c r="CY6" s="5">
        <v>302</v>
      </c>
      <c r="DB6" s="5" t="s">
        <v>202</v>
      </c>
      <c r="DC6" s="5" t="s">
        <v>356</v>
      </c>
      <c r="DD6" s="5" t="s">
        <v>667</v>
      </c>
      <c r="DE6" s="5" t="s">
        <v>681</v>
      </c>
      <c r="DF6" s="5" t="s">
        <v>735</v>
      </c>
      <c r="DG6" s="5" t="s">
        <v>683</v>
      </c>
      <c r="DH6" s="5" t="s">
        <v>668</v>
      </c>
      <c r="DI6" s="5" t="s">
        <v>695</v>
      </c>
      <c r="DJ6" s="5" t="s">
        <v>736</v>
      </c>
      <c r="DK6" s="5">
        <v>40</v>
      </c>
      <c r="DL6" s="5" t="s">
        <v>93</v>
      </c>
      <c r="DM6" s="5" t="s">
        <v>657</v>
      </c>
      <c r="DN6" s="5" t="s">
        <v>713</v>
      </c>
      <c r="DO6" s="5">
        <v>61</v>
      </c>
      <c r="DP6" s="5" t="s">
        <v>737</v>
      </c>
      <c r="DQ6" s="5" t="s">
        <v>668</v>
      </c>
      <c r="DR6" s="5" t="s">
        <v>695</v>
      </c>
      <c r="DS6" s="5" t="s">
        <v>738</v>
      </c>
      <c r="DT6" s="5">
        <v>50</v>
      </c>
      <c r="DU6" s="5" t="s">
        <v>202</v>
      </c>
      <c r="DV6" s="5" t="s">
        <v>202</v>
      </c>
      <c r="DW6" s="5" t="s">
        <v>202</v>
      </c>
      <c r="DX6" s="5"/>
      <c r="DY6" s="5"/>
      <c r="DZ6" s="5"/>
      <c r="EA6" s="5"/>
    </row>
    <row r="7" spans="1:131" x14ac:dyDescent="0.25">
      <c r="A7" s="63"/>
      <c r="B7" s="4" t="s">
        <v>795</v>
      </c>
      <c r="C7" s="4" t="str">
        <f>VLOOKUP(B7,'TAG ARMAZENAGEM'!$I$141:$K$241,3,0)</f>
        <v>CORREIA TRANSP. PREPARACAO/EXPEDICAO</v>
      </c>
      <c r="D7" s="5" t="s">
        <v>344</v>
      </c>
      <c r="E7" s="5" t="s">
        <v>410</v>
      </c>
      <c r="F7" s="5" t="s">
        <v>411</v>
      </c>
      <c r="G7" s="5" t="s">
        <v>412</v>
      </c>
      <c r="H7" s="5" t="s">
        <v>348</v>
      </c>
      <c r="I7" s="5" t="s">
        <v>93</v>
      </c>
      <c r="J7" s="5" t="s">
        <v>196</v>
      </c>
      <c r="K7" s="5" t="s">
        <v>96</v>
      </c>
      <c r="L7" s="5">
        <v>40</v>
      </c>
      <c r="M7" s="5">
        <v>380</v>
      </c>
      <c r="N7" s="5">
        <v>1800</v>
      </c>
      <c r="O7" s="5" t="s">
        <v>163</v>
      </c>
      <c r="P7" s="5">
        <v>60</v>
      </c>
      <c r="Q7" s="5" t="s">
        <v>102</v>
      </c>
      <c r="R7" s="5" t="s">
        <v>202</v>
      </c>
      <c r="S7" s="5" t="s">
        <v>202</v>
      </c>
      <c r="T7" s="5" t="s">
        <v>103</v>
      </c>
      <c r="U7" s="5" t="s">
        <v>202</v>
      </c>
      <c r="V7" s="5" t="s">
        <v>202</v>
      </c>
      <c r="W7" s="5" t="s">
        <v>204</v>
      </c>
      <c r="X7" s="5" t="s">
        <v>105</v>
      </c>
      <c r="Y7" s="5" t="s">
        <v>414</v>
      </c>
      <c r="Z7" s="5" t="s">
        <v>372</v>
      </c>
      <c r="AA7" s="5">
        <v>10</v>
      </c>
      <c r="AB7" s="9" t="s">
        <v>415</v>
      </c>
      <c r="AC7" s="5" t="s">
        <v>644</v>
      </c>
      <c r="AD7" s="5" t="s">
        <v>298</v>
      </c>
      <c r="AE7" s="5" t="s">
        <v>238</v>
      </c>
      <c r="AF7" s="5" t="s">
        <v>440</v>
      </c>
      <c r="AG7" s="5">
        <v>2</v>
      </c>
      <c r="AH7" s="5" t="s">
        <v>386</v>
      </c>
      <c r="AI7" s="5" t="s">
        <v>441</v>
      </c>
      <c r="AJ7" s="5">
        <v>146</v>
      </c>
      <c r="AK7" s="5" t="s">
        <v>302</v>
      </c>
      <c r="AL7" s="5" t="s">
        <v>416</v>
      </c>
      <c r="AM7" s="5" t="s">
        <v>305</v>
      </c>
      <c r="AN7" s="5" t="s">
        <v>417</v>
      </c>
      <c r="AO7" s="5" t="s">
        <v>418</v>
      </c>
      <c r="AP7" s="5" t="s">
        <v>419</v>
      </c>
      <c r="AQ7" s="5" t="s">
        <v>444</v>
      </c>
      <c r="AR7" s="5" t="s">
        <v>422</v>
      </c>
      <c r="AS7" s="5" t="s">
        <v>367</v>
      </c>
      <c r="AT7" s="5">
        <v>17</v>
      </c>
      <c r="AU7" s="5">
        <v>41</v>
      </c>
      <c r="AV7" s="5">
        <v>3</v>
      </c>
      <c r="AW7" s="5" t="s">
        <v>423</v>
      </c>
      <c r="AX7" s="5" t="s">
        <v>424</v>
      </c>
      <c r="AY7" s="5" t="s">
        <v>314</v>
      </c>
      <c r="AZ7" s="5" t="s">
        <v>228</v>
      </c>
      <c r="BA7" s="5" t="s">
        <v>426</v>
      </c>
      <c r="BB7" s="5" t="s">
        <v>427</v>
      </c>
      <c r="BC7" s="5" t="s">
        <v>159</v>
      </c>
      <c r="BD7" s="5" t="s">
        <v>428</v>
      </c>
      <c r="BE7" s="5" t="s">
        <v>367</v>
      </c>
      <c r="BF7" s="5">
        <v>8</v>
      </c>
      <c r="BG7" s="5">
        <v>20</v>
      </c>
      <c r="BH7" s="5">
        <v>3</v>
      </c>
      <c r="BI7" s="5" t="s">
        <v>402</v>
      </c>
      <c r="BK7" s="5" t="s">
        <v>314</v>
      </c>
      <c r="BL7" s="5" t="s">
        <v>429</v>
      </c>
      <c r="BM7" s="5" t="s">
        <v>430</v>
      </c>
      <c r="BN7" s="5" t="s">
        <v>431</v>
      </c>
      <c r="BO7" s="5" t="s">
        <v>432</v>
      </c>
      <c r="BP7" s="5" t="s">
        <v>433</v>
      </c>
      <c r="BQ7" s="5" t="s">
        <v>435</v>
      </c>
      <c r="BR7" s="5" t="s">
        <v>367</v>
      </c>
      <c r="BS7" s="5">
        <v>6</v>
      </c>
      <c r="BT7" s="5">
        <v>15</v>
      </c>
      <c r="BU7" s="5">
        <v>3</v>
      </c>
      <c r="BW7" s="5" t="s">
        <v>470</v>
      </c>
      <c r="BX7" s="5" t="s">
        <v>314</v>
      </c>
      <c r="BY7" s="5" t="s">
        <v>469</v>
      </c>
      <c r="BZ7" s="5" t="s">
        <v>396</v>
      </c>
      <c r="CA7" s="5" t="s">
        <v>468</v>
      </c>
      <c r="CB7" s="5" t="s">
        <v>466</v>
      </c>
      <c r="CC7" s="5" t="s">
        <v>467</v>
      </c>
      <c r="CD7" s="5" t="s">
        <v>367</v>
      </c>
      <c r="CE7" s="5">
        <v>4</v>
      </c>
      <c r="CF7" s="5">
        <v>10</v>
      </c>
      <c r="CG7" s="5">
        <v>3</v>
      </c>
      <c r="CH7" s="5" t="s">
        <v>202</v>
      </c>
      <c r="CI7" s="5" t="s">
        <v>202</v>
      </c>
      <c r="CJ7" s="5" t="s">
        <v>436</v>
      </c>
      <c r="CK7" s="5">
        <v>153</v>
      </c>
      <c r="CO7" s="5" t="s">
        <v>437</v>
      </c>
      <c r="CP7" s="5" t="s">
        <v>438</v>
      </c>
      <c r="CQ7" s="5">
        <v>23</v>
      </c>
      <c r="CU7" s="5" t="s">
        <v>439</v>
      </c>
      <c r="CV7" s="5" t="s">
        <v>202</v>
      </c>
      <c r="CW7" s="5" t="s">
        <v>202</v>
      </c>
      <c r="CX7" s="5" t="s">
        <v>202</v>
      </c>
      <c r="CY7" s="5" t="s">
        <v>202</v>
      </c>
      <c r="CZ7" s="5" t="s">
        <v>202</v>
      </c>
      <c r="DA7" s="5" t="s">
        <v>202</v>
      </c>
      <c r="DB7" s="5" t="s">
        <v>202</v>
      </c>
      <c r="DC7" s="5" t="s">
        <v>202</v>
      </c>
      <c r="DD7" s="5" t="s">
        <v>667</v>
      </c>
      <c r="DE7" s="5" t="s">
        <v>739</v>
      </c>
      <c r="DF7" s="5" t="s">
        <v>740</v>
      </c>
      <c r="DG7" s="5" t="s">
        <v>698</v>
      </c>
      <c r="DH7" s="5" t="s">
        <v>668</v>
      </c>
      <c r="DI7" s="5" t="s">
        <v>703</v>
      </c>
      <c r="DJ7" s="5" t="s">
        <v>741</v>
      </c>
      <c r="DK7" s="5">
        <v>65</v>
      </c>
      <c r="DL7" s="5" t="s">
        <v>93</v>
      </c>
      <c r="DM7" s="5" t="s">
        <v>657</v>
      </c>
      <c r="DN7" s="5" t="s">
        <v>658</v>
      </c>
      <c r="DO7" s="5">
        <v>85</v>
      </c>
      <c r="DP7" s="5" t="s">
        <v>742</v>
      </c>
      <c r="DQ7" s="5" t="s">
        <v>668</v>
      </c>
      <c r="DR7" s="5" t="s">
        <v>703</v>
      </c>
      <c r="DS7" s="5" t="s">
        <v>743</v>
      </c>
      <c r="DT7" s="5">
        <v>65</v>
      </c>
      <c r="DU7" s="5" t="s">
        <v>202</v>
      </c>
      <c r="DV7" s="5" t="s">
        <v>202</v>
      </c>
      <c r="DW7" s="5" t="s">
        <v>202</v>
      </c>
      <c r="DX7" s="5">
        <v>16</v>
      </c>
      <c r="DY7" s="5">
        <v>58</v>
      </c>
      <c r="DZ7" s="5">
        <v>40</v>
      </c>
      <c r="EA7" s="5">
        <v>3</v>
      </c>
    </row>
    <row r="8" spans="1:131" x14ac:dyDescent="0.25">
      <c r="A8" s="63"/>
      <c r="B8" s="4" t="s">
        <v>796</v>
      </c>
      <c r="C8" s="4" t="str">
        <f>VLOOKUP(B8,'TAG ARMAZENAGEM'!$I$141:$K$241,3,0)</f>
        <v>CORREIA TRANSP. INF. ARMAZ. 2</v>
      </c>
      <c r="D8" s="5" t="s">
        <v>344</v>
      </c>
      <c r="E8" s="5" t="s">
        <v>389</v>
      </c>
      <c r="F8" s="5" t="s">
        <v>361</v>
      </c>
      <c r="G8" s="5" t="s">
        <v>390</v>
      </c>
      <c r="H8" s="5" t="s">
        <v>348</v>
      </c>
      <c r="I8" s="5" t="s">
        <v>93</v>
      </c>
      <c r="J8" s="5" t="s">
        <v>146</v>
      </c>
      <c r="K8" s="5" t="s">
        <v>276</v>
      </c>
      <c r="L8" s="5">
        <v>75</v>
      </c>
      <c r="M8" s="5">
        <v>380</v>
      </c>
      <c r="N8" s="5">
        <v>1800</v>
      </c>
      <c r="O8" s="5" t="s">
        <v>98</v>
      </c>
      <c r="P8" s="5">
        <v>60</v>
      </c>
      <c r="Q8" s="5" t="s">
        <v>277</v>
      </c>
      <c r="R8" s="5">
        <v>27</v>
      </c>
      <c r="S8" s="5">
        <v>12000</v>
      </c>
      <c r="T8" s="5" t="s">
        <v>277</v>
      </c>
      <c r="U8" s="5">
        <v>27</v>
      </c>
      <c r="V8" s="5">
        <v>12000</v>
      </c>
      <c r="W8" s="5" t="s">
        <v>204</v>
      </c>
      <c r="X8" s="5" t="s">
        <v>105</v>
      </c>
      <c r="Y8" s="5" t="s">
        <v>296</v>
      </c>
      <c r="Z8" s="5" t="s">
        <v>337</v>
      </c>
      <c r="AA8" s="5">
        <v>20</v>
      </c>
      <c r="AB8" s="9" t="s">
        <v>392</v>
      </c>
      <c r="AC8" s="5" t="s">
        <v>171</v>
      </c>
      <c r="AD8" s="5" t="s">
        <v>298</v>
      </c>
      <c r="AE8" s="5" t="s">
        <v>238</v>
      </c>
      <c r="AF8" s="5" t="s">
        <v>326</v>
      </c>
      <c r="AG8" s="5">
        <v>3</v>
      </c>
      <c r="AH8" s="5" t="s">
        <v>386</v>
      </c>
      <c r="AI8" s="5" t="s">
        <v>409</v>
      </c>
      <c r="AJ8" s="5">
        <v>311</v>
      </c>
      <c r="AK8" s="5" t="s">
        <v>302</v>
      </c>
      <c r="AL8" s="5" t="s">
        <v>393</v>
      </c>
      <c r="AM8" s="5" t="s">
        <v>305</v>
      </c>
      <c r="AN8" s="5" t="s">
        <v>173</v>
      </c>
      <c r="AO8" s="5" t="s">
        <v>174</v>
      </c>
      <c r="AP8" s="5" t="s">
        <v>421</v>
      </c>
      <c r="AQ8" s="5" t="s">
        <v>175</v>
      </c>
      <c r="AR8" s="5" t="s">
        <v>394</v>
      </c>
      <c r="AS8" s="5" t="s">
        <v>367</v>
      </c>
      <c r="AT8" s="5">
        <v>21</v>
      </c>
      <c r="AU8" s="5">
        <v>53</v>
      </c>
      <c r="AV8" s="5">
        <v>3</v>
      </c>
      <c r="AW8" s="5" t="s">
        <v>400</v>
      </c>
      <c r="AX8" s="5" t="s">
        <v>401</v>
      </c>
      <c r="AY8" s="5" t="s">
        <v>314</v>
      </c>
      <c r="AZ8" s="5" t="s">
        <v>130</v>
      </c>
      <c r="BA8" s="5" t="s">
        <v>288</v>
      </c>
      <c r="BB8" s="5" t="s">
        <v>403</v>
      </c>
      <c r="BC8" s="5" t="s">
        <v>133</v>
      </c>
      <c r="BD8" s="5" t="s">
        <v>445</v>
      </c>
      <c r="BE8" s="5" t="s">
        <v>367</v>
      </c>
      <c r="BF8" s="5">
        <v>11</v>
      </c>
      <c r="BG8" s="5">
        <v>27</v>
      </c>
      <c r="BH8" s="5">
        <v>3</v>
      </c>
      <c r="BI8" s="5" t="s">
        <v>402</v>
      </c>
      <c r="BJ8" s="5" t="s">
        <v>202</v>
      </c>
      <c r="BK8" s="5" t="s">
        <v>202</v>
      </c>
      <c r="BL8" s="5" t="s">
        <v>202</v>
      </c>
      <c r="BM8" s="5" t="s">
        <v>202</v>
      </c>
      <c r="BN8" s="5" t="s">
        <v>202</v>
      </c>
      <c r="BO8" s="5" t="s">
        <v>202</v>
      </c>
      <c r="BP8" s="5" t="s">
        <v>202</v>
      </c>
      <c r="BQ8" s="5" t="s">
        <v>202</v>
      </c>
      <c r="BR8" s="5" t="s">
        <v>202</v>
      </c>
      <c r="BS8" s="5" t="s">
        <v>202</v>
      </c>
      <c r="BT8" s="5" t="s">
        <v>202</v>
      </c>
      <c r="BU8" s="5" t="s">
        <v>202</v>
      </c>
      <c r="BV8" s="5" t="s">
        <v>202</v>
      </c>
      <c r="BW8" s="5" t="s">
        <v>471</v>
      </c>
      <c r="BX8" s="5" t="s">
        <v>314</v>
      </c>
      <c r="BY8" s="5" t="s">
        <v>395</v>
      </c>
      <c r="BZ8" s="5" t="s">
        <v>396</v>
      </c>
      <c r="CA8" s="5" t="s">
        <v>397</v>
      </c>
      <c r="CB8" s="5" t="s">
        <v>466</v>
      </c>
      <c r="CC8" s="5" t="s">
        <v>467</v>
      </c>
      <c r="CD8" s="5" t="s">
        <v>367</v>
      </c>
      <c r="CE8" s="5">
        <v>4</v>
      </c>
      <c r="CF8" s="5">
        <v>10</v>
      </c>
      <c r="CG8" s="5">
        <v>3</v>
      </c>
      <c r="CH8" s="5" t="s">
        <v>202</v>
      </c>
      <c r="CI8" s="5" t="s">
        <v>202</v>
      </c>
      <c r="CJ8" s="5" t="s">
        <v>404</v>
      </c>
      <c r="CK8" s="5">
        <v>462</v>
      </c>
      <c r="CO8" s="5" t="s">
        <v>406</v>
      </c>
      <c r="CP8" s="5" t="s">
        <v>407</v>
      </c>
      <c r="CQ8" s="5">
        <v>52</v>
      </c>
      <c r="CU8" s="5" t="s">
        <v>408</v>
      </c>
      <c r="CV8" s="5" t="s">
        <v>202</v>
      </c>
      <c r="CW8" s="5" t="s">
        <v>202</v>
      </c>
      <c r="CX8" s="5" t="s">
        <v>202</v>
      </c>
      <c r="CY8" s="5" t="s">
        <v>202</v>
      </c>
      <c r="CZ8" s="5" t="s">
        <v>202</v>
      </c>
      <c r="DA8" s="5" t="s">
        <v>202</v>
      </c>
      <c r="DB8" s="5" t="s">
        <v>202</v>
      </c>
      <c r="DC8" s="5" t="s">
        <v>202</v>
      </c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</row>
    <row r="9" spans="1:131" x14ac:dyDescent="0.25">
      <c r="A9" s="63"/>
      <c r="B9" s="4" t="s">
        <v>798</v>
      </c>
      <c r="C9" s="4" t="str">
        <f>VLOOKUP(B9,'TAG ARMAZENAGEM'!$I$141:$K$241,3,0)</f>
        <v>CORREIA TRANSP. EXPEDICAO</v>
      </c>
      <c r="D9" s="5" t="s">
        <v>344</v>
      </c>
      <c r="E9" s="5" t="s">
        <v>410</v>
      </c>
      <c r="F9" s="5" t="s">
        <v>413</v>
      </c>
      <c r="G9" s="5" t="s">
        <v>412</v>
      </c>
      <c r="H9" s="5" t="s">
        <v>348</v>
      </c>
      <c r="I9" s="5" t="s">
        <v>93</v>
      </c>
      <c r="J9" s="5" t="s">
        <v>196</v>
      </c>
      <c r="K9" s="5" t="s">
        <v>147</v>
      </c>
      <c r="L9" s="5">
        <v>30</v>
      </c>
      <c r="M9" s="5">
        <v>380</v>
      </c>
      <c r="N9" s="5">
        <v>1800</v>
      </c>
      <c r="O9" s="5" t="s">
        <v>163</v>
      </c>
      <c r="P9" s="5">
        <v>60</v>
      </c>
      <c r="Q9" s="5" t="s">
        <v>148</v>
      </c>
      <c r="R9" s="5" t="s">
        <v>202</v>
      </c>
      <c r="S9" s="5" t="s">
        <v>202</v>
      </c>
      <c r="T9" s="5" t="s">
        <v>149</v>
      </c>
      <c r="U9" s="5" t="s">
        <v>202</v>
      </c>
      <c r="V9" s="5" t="s">
        <v>202</v>
      </c>
      <c r="W9" s="5" t="s">
        <v>204</v>
      </c>
      <c r="X9" s="5" t="s">
        <v>105</v>
      </c>
      <c r="Y9" s="5" t="s">
        <v>442</v>
      </c>
      <c r="Z9" s="5" t="s">
        <v>372</v>
      </c>
      <c r="AA9" s="5">
        <v>7</v>
      </c>
      <c r="AB9" s="9" t="s">
        <v>443</v>
      </c>
      <c r="AC9" s="5" t="s">
        <v>644</v>
      </c>
      <c r="AD9" s="5" t="s">
        <v>298</v>
      </c>
      <c r="AE9" s="5" t="s">
        <v>238</v>
      </c>
      <c r="AF9" s="5" t="s">
        <v>440</v>
      </c>
      <c r="AG9" s="5">
        <v>2</v>
      </c>
      <c r="AH9" s="5" t="s">
        <v>386</v>
      </c>
      <c r="AI9" s="5" t="s">
        <v>441</v>
      </c>
      <c r="AJ9" s="5">
        <v>171</v>
      </c>
      <c r="AK9" s="5" t="s">
        <v>302</v>
      </c>
      <c r="AL9" s="5" t="s">
        <v>416</v>
      </c>
      <c r="AM9" s="5" t="s">
        <v>305</v>
      </c>
      <c r="AN9" s="5" t="s">
        <v>417</v>
      </c>
      <c r="AO9" s="5" t="s">
        <v>418</v>
      </c>
      <c r="AP9" s="5" t="s">
        <v>419</v>
      </c>
      <c r="AQ9" s="5" t="s">
        <v>444</v>
      </c>
      <c r="AR9" s="5" t="s">
        <v>422</v>
      </c>
      <c r="AS9" s="5" t="s">
        <v>367</v>
      </c>
      <c r="AT9" s="5">
        <v>17</v>
      </c>
      <c r="AU9" s="5">
        <v>41</v>
      </c>
      <c r="AV9" s="5">
        <v>3</v>
      </c>
      <c r="AW9" s="5" t="s">
        <v>423</v>
      </c>
      <c r="AX9" s="5" t="s">
        <v>424</v>
      </c>
      <c r="AY9" s="5" t="s">
        <v>314</v>
      </c>
      <c r="AZ9" s="5" t="s">
        <v>228</v>
      </c>
      <c r="BA9" s="5" t="s">
        <v>426</v>
      </c>
      <c r="BB9" s="5" t="s">
        <v>427</v>
      </c>
      <c r="BC9" s="5" t="s">
        <v>159</v>
      </c>
      <c r="BD9" s="5" t="s">
        <v>428</v>
      </c>
      <c r="BE9" s="5" t="s">
        <v>367</v>
      </c>
      <c r="BF9" s="5">
        <v>8</v>
      </c>
      <c r="BG9" s="5">
        <v>20</v>
      </c>
      <c r="BH9" s="5">
        <v>3</v>
      </c>
      <c r="BI9" s="5" t="s">
        <v>402</v>
      </c>
      <c r="BK9" s="5" t="s">
        <v>314</v>
      </c>
      <c r="BL9" s="5" t="s">
        <v>429</v>
      </c>
      <c r="BM9" s="5" t="s">
        <v>430</v>
      </c>
      <c r="BN9" s="5" t="s">
        <v>431</v>
      </c>
      <c r="BO9" s="5" t="s">
        <v>432</v>
      </c>
      <c r="BP9" s="5" t="s">
        <v>433</v>
      </c>
      <c r="BQ9" s="5" t="s">
        <v>435</v>
      </c>
      <c r="BR9" s="5" t="s">
        <v>367</v>
      </c>
      <c r="BS9" s="5">
        <v>6</v>
      </c>
      <c r="BT9" s="5">
        <v>15</v>
      </c>
      <c r="BU9" s="5">
        <v>3</v>
      </c>
      <c r="BW9" s="5" t="s">
        <v>470</v>
      </c>
      <c r="BX9" s="5" t="s">
        <v>314</v>
      </c>
      <c r="BY9" s="5" t="s">
        <v>469</v>
      </c>
      <c r="BZ9" s="5" t="s">
        <v>396</v>
      </c>
      <c r="CA9" s="5" t="s">
        <v>468</v>
      </c>
      <c r="CB9" s="5" t="s">
        <v>466</v>
      </c>
      <c r="CC9" s="5" t="s">
        <v>467</v>
      </c>
      <c r="CD9" s="5" t="s">
        <v>367</v>
      </c>
      <c r="CE9" s="5">
        <v>4</v>
      </c>
      <c r="CF9" s="5">
        <v>10</v>
      </c>
      <c r="CG9" s="5">
        <v>3</v>
      </c>
      <c r="CH9" s="5" t="s">
        <v>202</v>
      </c>
      <c r="CI9" s="5" t="s">
        <v>202</v>
      </c>
      <c r="CJ9" s="5" t="s">
        <v>436</v>
      </c>
      <c r="CK9" s="5">
        <v>153</v>
      </c>
      <c r="CO9" s="5" t="s">
        <v>437</v>
      </c>
      <c r="CP9" s="5" t="s">
        <v>438</v>
      </c>
      <c r="CQ9" s="5">
        <v>23</v>
      </c>
      <c r="CU9" s="5" t="s">
        <v>439</v>
      </c>
      <c r="CV9" s="5" t="s">
        <v>202</v>
      </c>
      <c r="CW9" s="5" t="s">
        <v>202</v>
      </c>
      <c r="CX9" s="5" t="s">
        <v>202</v>
      </c>
      <c r="CY9" s="5" t="s">
        <v>202</v>
      </c>
      <c r="CZ9" s="5" t="s">
        <v>202</v>
      </c>
      <c r="DA9" s="5" t="s">
        <v>202</v>
      </c>
      <c r="DB9" s="5" t="s">
        <v>202</v>
      </c>
      <c r="DC9" s="5" t="s">
        <v>202</v>
      </c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</row>
    <row r="10" spans="1:131" x14ac:dyDescent="0.25">
      <c r="A10" s="63"/>
      <c r="B10" s="4" t="s">
        <v>804</v>
      </c>
      <c r="C10" s="4" t="str">
        <f>VLOOKUP(B10,'TAG ARMAZENAGEM'!$I$141:$K$241,3,0)</f>
        <v>CORREIA TRANSP. CAVACO QUEIMADOR 1</v>
      </c>
      <c r="D10" s="5" t="s">
        <v>849</v>
      </c>
      <c r="I10" s="31" t="s">
        <v>105</v>
      </c>
      <c r="J10" s="5" t="s">
        <v>839</v>
      </c>
      <c r="K10" s="5" t="s">
        <v>202</v>
      </c>
      <c r="L10" s="5">
        <v>4</v>
      </c>
      <c r="M10" s="5">
        <v>380</v>
      </c>
      <c r="N10" s="5">
        <v>1752</v>
      </c>
      <c r="O10" s="5" t="s">
        <v>919</v>
      </c>
      <c r="P10" s="5">
        <v>60</v>
      </c>
      <c r="Q10" s="5" t="s">
        <v>923</v>
      </c>
      <c r="R10" s="5" t="s">
        <v>202</v>
      </c>
      <c r="S10" s="5" t="s">
        <v>202</v>
      </c>
      <c r="T10" s="5" t="s">
        <v>924</v>
      </c>
      <c r="U10" s="5" t="s">
        <v>202</v>
      </c>
      <c r="V10" s="5" t="s">
        <v>202</v>
      </c>
      <c r="W10" s="5" t="s">
        <v>204</v>
      </c>
      <c r="X10" s="5" t="s">
        <v>105</v>
      </c>
      <c r="Y10" s="5" t="s">
        <v>840</v>
      </c>
      <c r="Z10" s="5" t="s">
        <v>372</v>
      </c>
      <c r="AA10" s="5">
        <v>2.7</v>
      </c>
      <c r="AB10" s="9" t="s">
        <v>850</v>
      </c>
      <c r="AC10" s="5" t="s">
        <v>202</v>
      </c>
      <c r="AD10" s="5" t="s">
        <v>202</v>
      </c>
      <c r="AE10" s="5" t="s">
        <v>202</v>
      </c>
      <c r="AF10" s="5">
        <v>16</v>
      </c>
      <c r="AG10" s="5">
        <v>2</v>
      </c>
      <c r="AH10" s="5" t="s">
        <v>852</v>
      </c>
      <c r="AI10" s="5" t="s">
        <v>851</v>
      </c>
      <c r="AK10" s="5" t="s">
        <v>853</v>
      </c>
      <c r="AN10" s="5" t="s">
        <v>906</v>
      </c>
      <c r="AO10" s="28" t="s">
        <v>854</v>
      </c>
      <c r="AP10" s="5" t="s">
        <v>202</v>
      </c>
      <c r="AQ10" s="5" t="s">
        <v>202</v>
      </c>
      <c r="AR10" s="5" t="s">
        <v>857</v>
      </c>
      <c r="AZ10" s="28" t="s">
        <v>855</v>
      </c>
      <c r="BA10" s="5" t="s">
        <v>854</v>
      </c>
      <c r="BB10" s="5" t="s">
        <v>202</v>
      </c>
      <c r="BC10" s="5" t="s">
        <v>202</v>
      </c>
      <c r="BD10" s="5" t="s">
        <v>856</v>
      </c>
      <c r="BJ10" s="5" t="s">
        <v>202</v>
      </c>
      <c r="BK10" s="5" t="s">
        <v>202</v>
      </c>
      <c r="BL10" s="5" t="s">
        <v>202</v>
      </c>
      <c r="BM10" s="5" t="s">
        <v>202</v>
      </c>
      <c r="BN10" s="5" t="s">
        <v>202</v>
      </c>
      <c r="BO10" s="5" t="s">
        <v>202</v>
      </c>
      <c r="BP10" s="5" t="s">
        <v>202</v>
      </c>
      <c r="BQ10" s="5" t="s">
        <v>202</v>
      </c>
      <c r="BR10" s="5" t="s">
        <v>202</v>
      </c>
      <c r="BS10" s="5" t="s">
        <v>202</v>
      </c>
      <c r="BT10" s="5" t="s">
        <v>202</v>
      </c>
      <c r="BU10" s="5" t="s">
        <v>202</v>
      </c>
      <c r="BV10" s="5" t="s">
        <v>202</v>
      </c>
      <c r="BW10" s="5" t="s">
        <v>202</v>
      </c>
      <c r="BX10" s="5" t="s">
        <v>202</v>
      </c>
      <c r="BY10" s="5" t="s">
        <v>202</v>
      </c>
      <c r="BZ10" s="5" t="s">
        <v>202</v>
      </c>
      <c r="CA10" s="5" t="s">
        <v>202</v>
      </c>
      <c r="CB10" s="5" t="s">
        <v>202</v>
      </c>
      <c r="CC10" s="5" t="s">
        <v>202</v>
      </c>
      <c r="CD10" s="5" t="s">
        <v>202</v>
      </c>
      <c r="CE10" s="5" t="s">
        <v>202</v>
      </c>
      <c r="CF10" s="5" t="s">
        <v>202</v>
      </c>
      <c r="CG10" s="5" t="s">
        <v>202</v>
      </c>
      <c r="CP10" s="5" t="s">
        <v>858</v>
      </c>
      <c r="CR10" s="5" t="s">
        <v>859</v>
      </c>
      <c r="CV10" s="5" t="s">
        <v>202</v>
      </c>
      <c r="CW10" s="5" t="s">
        <v>202</v>
      </c>
      <c r="CX10" s="5" t="s">
        <v>202</v>
      </c>
      <c r="CY10" s="5" t="s">
        <v>202</v>
      </c>
      <c r="CZ10" s="5" t="s">
        <v>202</v>
      </c>
      <c r="DA10" s="5" t="s">
        <v>202</v>
      </c>
      <c r="DB10" s="5" t="s">
        <v>202</v>
      </c>
      <c r="DC10" s="5" t="s">
        <v>202</v>
      </c>
    </row>
    <row r="11" spans="1:131" x14ac:dyDescent="0.25">
      <c r="A11" s="63"/>
      <c r="B11" s="47" t="s">
        <v>807</v>
      </c>
      <c r="C11" s="4" t="str">
        <f>VLOOKUP(B11,'TAG ARMAZENAGEM'!$I$141:$K$241,3,0)</f>
        <v>CORREIA TRANSP. CAVACO QUEIMADOR 2</v>
      </c>
      <c r="D11" s="5" t="s">
        <v>849</v>
      </c>
      <c r="I11" s="31" t="s">
        <v>105</v>
      </c>
      <c r="J11" s="5" t="s">
        <v>860</v>
      </c>
      <c r="K11" s="5" t="s">
        <v>202</v>
      </c>
      <c r="L11" s="5">
        <v>5</v>
      </c>
      <c r="X11" s="5" t="s">
        <v>105</v>
      </c>
      <c r="Y11" s="5" t="s">
        <v>861</v>
      </c>
      <c r="Z11" s="5" t="s">
        <v>372</v>
      </c>
      <c r="AB11" s="9" t="s">
        <v>862</v>
      </c>
      <c r="AC11" s="5" t="s">
        <v>202</v>
      </c>
      <c r="AD11" s="5" t="s">
        <v>202</v>
      </c>
      <c r="AE11" s="5" t="s">
        <v>202</v>
      </c>
      <c r="AF11" s="5">
        <v>16</v>
      </c>
      <c r="AG11" s="5">
        <v>2</v>
      </c>
      <c r="AH11" s="5" t="s">
        <v>852</v>
      </c>
      <c r="AI11" s="5" t="s">
        <v>851</v>
      </c>
      <c r="AK11" s="5" t="s">
        <v>853</v>
      </c>
      <c r="AN11" s="5" t="s">
        <v>906</v>
      </c>
      <c r="AO11" s="28" t="s">
        <v>854</v>
      </c>
      <c r="AP11" s="5" t="s">
        <v>202</v>
      </c>
      <c r="AQ11" s="5" t="s">
        <v>202</v>
      </c>
      <c r="AR11" s="5" t="s">
        <v>857</v>
      </c>
      <c r="AZ11" s="28" t="s">
        <v>855</v>
      </c>
      <c r="BA11" s="5" t="s">
        <v>854</v>
      </c>
      <c r="BB11" s="5" t="s">
        <v>202</v>
      </c>
      <c r="BC11" s="5" t="s">
        <v>202</v>
      </c>
      <c r="BD11" s="5" t="s">
        <v>856</v>
      </c>
      <c r="BJ11" s="5" t="s">
        <v>202</v>
      </c>
      <c r="BK11" s="5" t="s">
        <v>202</v>
      </c>
      <c r="BL11" s="5" t="s">
        <v>202</v>
      </c>
      <c r="BM11" s="5" t="s">
        <v>202</v>
      </c>
      <c r="BN11" s="5" t="s">
        <v>202</v>
      </c>
      <c r="BO11" s="5" t="s">
        <v>202</v>
      </c>
      <c r="BP11" s="5" t="s">
        <v>202</v>
      </c>
      <c r="BQ11" s="5" t="s">
        <v>202</v>
      </c>
      <c r="BR11" s="5" t="s">
        <v>202</v>
      </c>
      <c r="BS11" s="5" t="s">
        <v>202</v>
      </c>
      <c r="BT11" s="5" t="s">
        <v>202</v>
      </c>
      <c r="BU11" s="5" t="s">
        <v>202</v>
      </c>
      <c r="BV11" s="5" t="s">
        <v>202</v>
      </c>
      <c r="BW11" s="5" t="s">
        <v>202</v>
      </c>
      <c r="BX11" s="5" t="s">
        <v>202</v>
      </c>
      <c r="BY11" s="5" t="s">
        <v>202</v>
      </c>
      <c r="BZ11" s="5" t="s">
        <v>202</v>
      </c>
      <c r="CA11" s="5" t="s">
        <v>202</v>
      </c>
      <c r="CB11" s="5" t="s">
        <v>202</v>
      </c>
      <c r="CC11" s="5" t="s">
        <v>202</v>
      </c>
      <c r="CD11" s="5" t="s">
        <v>202</v>
      </c>
      <c r="CE11" s="5" t="s">
        <v>202</v>
      </c>
      <c r="CF11" s="5" t="s">
        <v>202</v>
      </c>
      <c r="CG11" s="5" t="s">
        <v>202</v>
      </c>
      <c r="CP11" s="5" t="s">
        <v>858</v>
      </c>
      <c r="CR11" s="5" t="s">
        <v>859</v>
      </c>
      <c r="CV11" s="5" t="s">
        <v>202</v>
      </c>
      <c r="CW11" s="5" t="s">
        <v>202</v>
      </c>
      <c r="CX11" s="5" t="s">
        <v>202</v>
      </c>
      <c r="CY11" s="5" t="s">
        <v>202</v>
      </c>
      <c r="CZ11" s="5" t="s">
        <v>202</v>
      </c>
      <c r="DA11" s="5" t="s">
        <v>202</v>
      </c>
      <c r="DB11" s="5" t="s">
        <v>202</v>
      </c>
      <c r="DC11" s="5" t="s">
        <v>202</v>
      </c>
    </row>
  </sheetData>
  <autoFilter ref="A2:DC9" xr:uid="{DCE05EDA-3AB3-4332-86F6-ED40C7038FD1}"/>
  <mergeCells count="3">
    <mergeCell ref="DH1:DK1"/>
    <mergeCell ref="DQ1:DT1"/>
    <mergeCell ref="A3:A11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3</vt:i4>
      </vt:variant>
    </vt:vector>
  </HeadingPairs>
  <TitlesOfParts>
    <vt:vector size="21" baseType="lpstr">
      <vt:lpstr>TAG ARMAZENAGEM</vt:lpstr>
      <vt:lpstr>ESPALHADOR GRÃOS</vt:lpstr>
      <vt:lpstr>CARRINHO VARREDOR</vt:lpstr>
      <vt:lpstr>TRANSP. ARRASTE</vt:lpstr>
      <vt:lpstr>VENTILADOR</vt:lpstr>
      <vt:lpstr>ROSCA TRANSP.</vt:lpstr>
      <vt:lpstr>QUEIMADOR</vt:lpstr>
      <vt:lpstr>CLASSIF. ROTAT.</vt:lpstr>
      <vt:lpstr>CORREIA TRANSP.</vt:lpstr>
      <vt:lpstr>UNID. HIDRÁULICA</vt:lpstr>
      <vt:lpstr>PENEIRA DE LIMPEZA</vt:lpstr>
      <vt:lpstr>ELEVADOR</vt:lpstr>
      <vt:lpstr>CARRI. TRIP.</vt:lpstr>
      <vt:lpstr>MESA MECÂNICA</vt:lpstr>
      <vt:lpstr>Filial</vt:lpstr>
      <vt:lpstr>Área</vt:lpstr>
      <vt:lpstr>Subárea</vt:lpstr>
      <vt:lpstr>Linhas</vt:lpstr>
      <vt:lpstr>'CORREIA TRANSP.'!_FiltrarBancodeDados</vt:lpstr>
      <vt:lpstr>ELEVADOR!_FiltrarBancodeDados</vt:lpstr>
      <vt:lpstr>'TRANSP. ARRASTE'!_FiltrarBancodeDados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Augusto Peliceo - 3 Tentos</dc:creator>
  <cp:lastModifiedBy>José Augusto Peliceo - 3 Tentos</cp:lastModifiedBy>
  <cp:lastPrinted>2022-07-14T14:43:50Z</cp:lastPrinted>
  <dcterms:created xsi:type="dcterms:W3CDTF">2022-07-13T11:48:26Z</dcterms:created>
  <dcterms:modified xsi:type="dcterms:W3CDTF">2022-12-12T15:33:41Z</dcterms:modified>
</cp:coreProperties>
</file>